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Ivan\Dropbox\models\"/>
    </mc:Choice>
  </mc:AlternateContent>
  <xr:revisionPtr revIDLastSave="0" documentId="13_ncr:1_{0A0C3F20-6D9F-4965-A49E-9A439FE3328F}" xr6:coauthVersionLast="47" xr6:coauthVersionMax="47" xr10:uidLastSave="{00000000-0000-0000-0000-000000000000}"/>
  <bookViews>
    <workbookView xWindow="-120" yWindow="-120" windowWidth="20730" windowHeight="11310" xr2:uid="{54F148D3-A560-4A27-B799-F323EAA3E54D}"/>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1" i="1" l="1"/>
  <c r="Q39" i="1"/>
  <c r="E27" i="1" a="1"/>
  <c r="E27" i="1" s="1"/>
  <c r="F27" i="1" a="1"/>
  <c r="F27" i="1" s="1"/>
  <c r="G27" i="1" a="1"/>
  <c r="G27" i="1" s="1"/>
  <c r="O27" i="1" s="1"/>
  <c r="H27" i="1" a="1"/>
  <c r="H27" i="1" s="1"/>
  <c r="I27" i="1" a="1"/>
  <c r="I27" i="1" s="1"/>
  <c r="J27" i="1" a="1"/>
  <c r="J27" i="1" s="1"/>
  <c r="K27" i="1" a="1"/>
  <c r="K27" i="1" s="1"/>
  <c r="L27" i="1" a="1"/>
  <c r="L27" i="1" s="1"/>
  <c r="M27" i="1" a="1"/>
  <c r="M27" i="1" s="1"/>
  <c r="E28" i="1" a="1"/>
  <c r="E28" i="1" s="1"/>
  <c r="F28" i="1" a="1"/>
  <c r="F28" i="1" s="1"/>
  <c r="G28" i="1" a="1"/>
  <c r="G28" i="1" s="1"/>
  <c r="O28" i="1" s="1"/>
  <c r="H28" i="1" a="1"/>
  <c r="H28" i="1" s="1"/>
  <c r="I28" i="1" a="1"/>
  <c r="I28" i="1" s="1"/>
  <c r="J28" i="1" a="1"/>
  <c r="J28" i="1" s="1"/>
  <c r="K28" i="1" a="1"/>
  <c r="K28" i="1" s="1"/>
  <c r="L28" i="1" a="1"/>
  <c r="L28" i="1" s="1"/>
  <c r="M28" i="1" a="1"/>
  <c r="M28" i="1" s="1"/>
  <c r="E29" i="1" a="1"/>
  <c r="E29" i="1" s="1"/>
  <c r="F29" i="1" a="1"/>
  <c r="F29" i="1" s="1"/>
  <c r="G29" i="1" a="1"/>
  <c r="G29" i="1" s="1"/>
  <c r="O29" i="1" s="1"/>
  <c r="H29" i="1" a="1"/>
  <c r="H29" i="1" s="1"/>
  <c r="I29" i="1" a="1"/>
  <c r="I29" i="1" s="1"/>
  <c r="J29" i="1" a="1"/>
  <c r="J29" i="1" s="1"/>
  <c r="K29" i="1" a="1"/>
  <c r="K29" i="1" s="1"/>
  <c r="L29" i="1" a="1"/>
  <c r="L29" i="1" s="1"/>
  <c r="M29" i="1" a="1"/>
  <c r="M29" i="1" s="1"/>
  <c r="E30" i="1" a="1"/>
  <c r="E30" i="1" s="1"/>
  <c r="F30" i="1" a="1"/>
  <c r="F30" i="1" s="1"/>
  <c r="G30" i="1" a="1"/>
  <c r="G30" i="1" s="1"/>
  <c r="O30" i="1" s="1"/>
  <c r="H30" i="1" a="1"/>
  <c r="H30" i="1" s="1"/>
  <c r="I30" i="1" a="1"/>
  <c r="I30" i="1" s="1"/>
  <c r="J30" i="1" a="1"/>
  <c r="J30" i="1" s="1"/>
  <c r="K30" i="1" a="1"/>
  <c r="K30" i="1" s="1"/>
  <c r="L30" i="1" a="1"/>
  <c r="L30" i="1" s="1"/>
  <c r="M30" i="1" a="1"/>
  <c r="M30" i="1" s="1"/>
  <c r="M26" i="1" a="1"/>
  <c r="M26" i="1" s="1"/>
  <c r="L26" i="1" a="1"/>
  <c r="L26" i="1" s="1"/>
  <c r="K26" i="1" a="1"/>
  <c r="K26" i="1" s="1"/>
  <c r="J26" i="1" a="1"/>
  <c r="J26" i="1" s="1"/>
  <c r="I26" i="1" a="1"/>
  <c r="I26" i="1" s="1"/>
  <c r="H26" i="1" a="1"/>
  <c r="H26" i="1" s="1"/>
  <c r="G26" i="1" a="1"/>
  <c r="G26" i="1" s="1"/>
  <c r="O26" i="1" s="1"/>
  <c r="F26" i="1" a="1"/>
  <c r="F26" i="1" s="1"/>
  <c r="E26" i="1" a="1"/>
  <c r="E26" i="1" s="1"/>
  <c r="E40" i="1" a="1"/>
  <c r="E40" i="1" s="1"/>
  <c r="F4" i="1" a="1"/>
  <c r="F4" i="1" s="1"/>
  <c r="G4" i="1" a="1"/>
  <c r="G4" i="1" s="1"/>
  <c r="O4" i="1" s="1"/>
  <c r="H4" i="1" a="1"/>
  <c r="H4" i="1" s="1"/>
  <c r="I4" i="1" a="1"/>
  <c r="I4" i="1" s="1"/>
  <c r="J4" i="1" a="1"/>
  <c r="J4" i="1" s="1"/>
  <c r="K4" i="1" a="1"/>
  <c r="K4" i="1" s="1"/>
  <c r="L4" i="1" a="1"/>
  <c r="L4" i="1" s="1"/>
  <c r="M4" i="1" a="1"/>
  <c r="M4" i="1" s="1"/>
  <c r="F5" i="1" a="1"/>
  <c r="F5" i="1" s="1"/>
  <c r="G5" i="1" a="1"/>
  <c r="G5" i="1" s="1"/>
  <c r="O5" i="1" s="1"/>
  <c r="H5" i="1" a="1"/>
  <c r="H5" i="1" s="1"/>
  <c r="I5" i="1" a="1"/>
  <c r="I5" i="1" s="1"/>
  <c r="J5" i="1" a="1"/>
  <c r="J5" i="1" s="1"/>
  <c r="K5" i="1" a="1"/>
  <c r="K5" i="1" s="1"/>
  <c r="L5" i="1" a="1"/>
  <c r="L5" i="1" s="1"/>
  <c r="M5" i="1" a="1"/>
  <c r="M5" i="1" s="1"/>
  <c r="F6" i="1" a="1"/>
  <c r="F6" i="1" s="1"/>
  <c r="G6" i="1" a="1"/>
  <c r="G6" i="1" s="1"/>
  <c r="O6" i="1" s="1"/>
  <c r="H6" i="1" a="1"/>
  <c r="H6" i="1" s="1"/>
  <c r="I6" i="1" a="1"/>
  <c r="I6" i="1" s="1"/>
  <c r="J6" i="1" a="1"/>
  <c r="J6" i="1" s="1"/>
  <c r="K6" i="1" a="1"/>
  <c r="K6" i="1" s="1"/>
  <c r="L6" i="1" a="1"/>
  <c r="L6" i="1" s="1"/>
  <c r="M6" i="1" a="1"/>
  <c r="M6" i="1" s="1"/>
  <c r="F7" i="1" a="1"/>
  <c r="F7" i="1" s="1"/>
  <c r="G7" i="1" a="1"/>
  <c r="G7" i="1" s="1"/>
  <c r="O7" i="1" s="1"/>
  <c r="H7" i="1" a="1"/>
  <c r="H7" i="1" s="1"/>
  <c r="I7" i="1" a="1"/>
  <c r="I7" i="1" s="1"/>
  <c r="J7" i="1" a="1"/>
  <c r="J7" i="1" s="1"/>
  <c r="K7" i="1" a="1"/>
  <c r="K7" i="1" s="1"/>
  <c r="L7" i="1" a="1"/>
  <c r="L7" i="1" s="1"/>
  <c r="M7" i="1" a="1"/>
  <c r="M7" i="1" s="1"/>
  <c r="F8" i="1" a="1"/>
  <c r="F8" i="1" s="1"/>
  <c r="G8" i="1" a="1"/>
  <c r="G8" i="1" s="1"/>
  <c r="O8" i="1" s="1"/>
  <c r="H8" i="1" a="1"/>
  <c r="H8" i="1" s="1"/>
  <c r="I8" i="1" a="1"/>
  <c r="I8" i="1" s="1"/>
  <c r="J8" i="1" a="1"/>
  <c r="J8" i="1" s="1"/>
  <c r="K8" i="1" a="1"/>
  <c r="K8" i="1" s="1"/>
  <c r="L8" i="1" a="1"/>
  <c r="L8" i="1" s="1"/>
  <c r="M8" i="1" a="1"/>
  <c r="M8" i="1" s="1"/>
  <c r="F9" i="1" a="1"/>
  <c r="F9" i="1" s="1"/>
  <c r="G9" i="1" a="1"/>
  <c r="G9" i="1" s="1"/>
  <c r="O9" i="1" s="1"/>
  <c r="H9" i="1" a="1"/>
  <c r="H9" i="1" s="1"/>
  <c r="I9" i="1" a="1"/>
  <c r="I9" i="1" s="1"/>
  <c r="J9" i="1" a="1"/>
  <c r="J9" i="1" s="1"/>
  <c r="K9" i="1" a="1"/>
  <c r="K9" i="1" s="1"/>
  <c r="L9" i="1" a="1"/>
  <c r="L9" i="1" s="1"/>
  <c r="M9" i="1" a="1"/>
  <c r="M9" i="1" s="1"/>
  <c r="F10" i="1" a="1"/>
  <c r="F10" i="1" s="1"/>
  <c r="G10" i="1" a="1"/>
  <c r="G10" i="1" s="1"/>
  <c r="O10" i="1" s="1"/>
  <c r="H10" i="1" a="1"/>
  <c r="H10" i="1" s="1"/>
  <c r="I10" i="1" a="1"/>
  <c r="I10" i="1" s="1"/>
  <c r="J10" i="1" a="1"/>
  <c r="J10" i="1" s="1"/>
  <c r="K10" i="1" a="1"/>
  <c r="K10" i="1" s="1"/>
  <c r="L10" i="1" a="1"/>
  <c r="L10" i="1" s="1"/>
  <c r="M10" i="1" a="1"/>
  <c r="M10" i="1" s="1"/>
  <c r="F11" i="1" a="1"/>
  <c r="F11" i="1" s="1"/>
  <c r="G11" i="1" a="1"/>
  <c r="G11" i="1" s="1"/>
  <c r="O11" i="1" s="1"/>
  <c r="H11" i="1" a="1"/>
  <c r="H11" i="1" s="1"/>
  <c r="I11" i="1" a="1"/>
  <c r="I11" i="1" s="1"/>
  <c r="J11" i="1" a="1"/>
  <c r="J11" i="1" s="1"/>
  <c r="K11" i="1" a="1"/>
  <c r="K11" i="1" s="1"/>
  <c r="L11" i="1" a="1"/>
  <c r="L11" i="1" s="1"/>
  <c r="M11" i="1" a="1"/>
  <c r="M11" i="1" s="1"/>
  <c r="F13" i="1" a="1"/>
  <c r="F13" i="1" s="1"/>
  <c r="G13" i="1" a="1"/>
  <c r="G13" i="1" s="1"/>
  <c r="O13" i="1" s="1"/>
  <c r="H13" i="1" a="1"/>
  <c r="H13" i="1" s="1"/>
  <c r="I13" i="1" a="1"/>
  <c r="I13" i="1" s="1"/>
  <c r="J13" i="1" a="1"/>
  <c r="J13" i="1" s="1"/>
  <c r="K13" i="1" a="1"/>
  <c r="K13" i="1" s="1"/>
  <c r="L13" i="1" a="1"/>
  <c r="L13" i="1" s="1"/>
  <c r="M13" i="1" a="1"/>
  <c r="M13" i="1" s="1"/>
  <c r="F14" i="1" a="1"/>
  <c r="F14" i="1" s="1"/>
  <c r="G14" i="1" a="1"/>
  <c r="G14" i="1" s="1"/>
  <c r="O14" i="1" s="1"/>
  <c r="H14" i="1" a="1"/>
  <c r="H14" i="1" s="1"/>
  <c r="I14" i="1" a="1"/>
  <c r="I14" i="1" s="1"/>
  <c r="J14" i="1" a="1"/>
  <c r="J14" i="1" s="1"/>
  <c r="K14" i="1" a="1"/>
  <c r="K14" i="1" s="1"/>
  <c r="L14" i="1" a="1"/>
  <c r="L14" i="1" s="1"/>
  <c r="M14" i="1" a="1"/>
  <c r="M14" i="1" s="1"/>
  <c r="F15" i="1" a="1"/>
  <c r="F15" i="1" s="1"/>
  <c r="G15" i="1" a="1"/>
  <c r="G15" i="1" s="1"/>
  <c r="O15" i="1" s="1"/>
  <c r="H15" i="1" a="1"/>
  <c r="H15" i="1" s="1"/>
  <c r="I15" i="1" a="1"/>
  <c r="I15" i="1" s="1"/>
  <c r="J15" i="1" a="1"/>
  <c r="J15" i="1" s="1"/>
  <c r="K15" i="1" a="1"/>
  <c r="K15" i="1" s="1"/>
  <c r="L15" i="1" a="1"/>
  <c r="L15" i="1" s="1"/>
  <c r="M15" i="1" a="1"/>
  <c r="M15" i="1" s="1"/>
  <c r="F16" i="1" a="1"/>
  <c r="F16" i="1" s="1"/>
  <c r="G16" i="1" a="1"/>
  <c r="G16" i="1" s="1"/>
  <c r="O16" i="1" s="1"/>
  <c r="H16" i="1" a="1"/>
  <c r="H16" i="1" s="1"/>
  <c r="I16" i="1" a="1"/>
  <c r="I16" i="1" s="1"/>
  <c r="J16" i="1" a="1"/>
  <c r="J16" i="1" s="1"/>
  <c r="K16" i="1" a="1"/>
  <c r="K16" i="1" s="1"/>
  <c r="L16" i="1" a="1"/>
  <c r="L16" i="1" s="1"/>
  <c r="M16" i="1" a="1"/>
  <c r="M16" i="1" s="1"/>
  <c r="F17" i="1" a="1"/>
  <c r="F17" i="1" s="1"/>
  <c r="G17" i="1" a="1"/>
  <c r="G17" i="1" s="1"/>
  <c r="O17" i="1" s="1"/>
  <c r="H17" i="1" a="1"/>
  <c r="H17" i="1" s="1"/>
  <c r="I17" i="1" a="1"/>
  <c r="I17" i="1" s="1"/>
  <c r="J17" i="1" a="1"/>
  <c r="J17" i="1" s="1"/>
  <c r="K17" i="1" a="1"/>
  <c r="K17" i="1" s="1"/>
  <c r="L17" i="1" a="1"/>
  <c r="L17" i="1" s="1"/>
  <c r="M17" i="1" a="1"/>
  <c r="M17" i="1" s="1"/>
  <c r="F18" i="1" a="1"/>
  <c r="F18" i="1" s="1"/>
  <c r="G18" i="1" a="1"/>
  <c r="G18" i="1" s="1"/>
  <c r="O18" i="1" s="1"/>
  <c r="H18" i="1" a="1"/>
  <c r="H18" i="1" s="1"/>
  <c r="I18" i="1" a="1"/>
  <c r="I18" i="1" s="1"/>
  <c r="J18" i="1" a="1"/>
  <c r="J18" i="1" s="1"/>
  <c r="K18" i="1" a="1"/>
  <c r="K18" i="1" s="1"/>
  <c r="L18" i="1" a="1"/>
  <c r="L18" i="1" s="1"/>
  <c r="M18" i="1" a="1"/>
  <c r="M18" i="1" s="1"/>
  <c r="F19" i="1" a="1"/>
  <c r="F19" i="1" s="1"/>
  <c r="G19" i="1" a="1"/>
  <c r="G19" i="1" s="1"/>
  <c r="O19" i="1" s="1"/>
  <c r="H19" i="1" a="1"/>
  <c r="H19" i="1" s="1"/>
  <c r="I19" i="1" a="1"/>
  <c r="I19" i="1" s="1"/>
  <c r="J19" i="1" a="1"/>
  <c r="J19" i="1" s="1"/>
  <c r="K19" i="1" a="1"/>
  <c r="K19" i="1" s="1"/>
  <c r="L19" i="1" a="1"/>
  <c r="L19" i="1" s="1"/>
  <c r="M19" i="1" a="1"/>
  <c r="M19" i="1" s="1"/>
  <c r="F20" i="1" a="1"/>
  <c r="F20" i="1" s="1"/>
  <c r="G20" i="1" a="1"/>
  <c r="G20" i="1" s="1"/>
  <c r="O20" i="1" s="1"/>
  <c r="H20" i="1" a="1"/>
  <c r="H20" i="1" s="1"/>
  <c r="I20" i="1" a="1"/>
  <c r="I20" i="1" s="1"/>
  <c r="J20" i="1" a="1"/>
  <c r="J20" i="1" s="1"/>
  <c r="K20" i="1" a="1"/>
  <c r="K20" i="1" s="1"/>
  <c r="L20" i="1" a="1"/>
  <c r="L20" i="1" s="1"/>
  <c r="M20" i="1" a="1"/>
  <c r="M20" i="1" s="1"/>
  <c r="F21" i="1" a="1"/>
  <c r="F21" i="1" s="1"/>
  <c r="G21" i="1" a="1"/>
  <c r="G21" i="1" s="1"/>
  <c r="O21" i="1" s="1"/>
  <c r="H21" i="1" a="1"/>
  <c r="H21" i="1" s="1"/>
  <c r="I21" i="1" a="1"/>
  <c r="I21" i="1" s="1"/>
  <c r="J21" i="1" a="1"/>
  <c r="J21" i="1" s="1"/>
  <c r="K21" i="1" a="1"/>
  <c r="K21" i="1" s="1"/>
  <c r="L21" i="1" a="1"/>
  <c r="L21" i="1" s="1"/>
  <c r="M21" i="1" a="1"/>
  <c r="M21" i="1" s="1"/>
  <c r="F22" i="1" a="1"/>
  <c r="F22" i="1" s="1"/>
  <c r="G22" i="1" a="1"/>
  <c r="G22" i="1" s="1"/>
  <c r="O22" i="1" s="1"/>
  <c r="H22" i="1" a="1"/>
  <c r="H22" i="1" s="1"/>
  <c r="I22" i="1" a="1"/>
  <c r="I22" i="1" s="1"/>
  <c r="J22" i="1" a="1"/>
  <c r="J22" i="1" s="1"/>
  <c r="K22" i="1" a="1"/>
  <c r="K22" i="1" s="1"/>
  <c r="L22" i="1" a="1"/>
  <c r="L22" i="1" s="1"/>
  <c r="M22" i="1" a="1"/>
  <c r="M22" i="1" s="1"/>
  <c r="F23" i="1" a="1"/>
  <c r="F23" i="1" s="1"/>
  <c r="G23" i="1" a="1"/>
  <c r="G23" i="1" s="1"/>
  <c r="O23" i="1" s="1"/>
  <c r="H23" i="1" a="1"/>
  <c r="H23" i="1" s="1"/>
  <c r="I23" i="1" a="1"/>
  <c r="I23" i="1" s="1"/>
  <c r="J23" i="1" a="1"/>
  <c r="J23" i="1" s="1"/>
  <c r="K23" i="1" a="1"/>
  <c r="K23" i="1" s="1"/>
  <c r="L23" i="1" a="1"/>
  <c r="L23" i="1" s="1"/>
  <c r="M23" i="1" a="1"/>
  <c r="M23" i="1" s="1"/>
  <c r="F24" i="1" a="1"/>
  <c r="F24" i="1" s="1"/>
  <c r="G24" i="1" a="1"/>
  <c r="G24" i="1" s="1"/>
  <c r="O24" i="1" s="1"/>
  <c r="H24" i="1" a="1"/>
  <c r="H24" i="1" s="1"/>
  <c r="I24" i="1" a="1"/>
  <c r="I24" i="1" s="1"/>
  <c r="J24" i="1" a="1"/>
  <c r="J24" i="1" s="1"/>
  <c r="K24" i="1" a="1"/>
  <c r="K24" i="1" s="1"/>
  <c r="L24" i="1" a="1"/>
  <c r="L24" i="1" s="1"/>
  <c r="M24" i="1" a="1"/>
  <c r="M24" i="1" s="1"/>
  <c r="F31" i="1" a="1"/>
  <c r="F31" i="1" s="1"/>
  <c r="G31" i="1" a="1"/>
  <c r="G31" i="1" s="1"/>
  <c r="O31" i="1" s="1"/>
  <c r="H31" i="1" a="1"/>
  <c r="H31" i="1" s="1"/>
  <c r="I31" i="1" a="1"/>
  <c r="I31" i="1" s="1"/>
  <c r="J31" i="1" a="1"/>
  <c r="J31" i="1" s="1"/>
  <c r="K31" i="1" a="1"/>
  <c r="K31" i="1" s="1"/>
  <c r="L31" i="1" a="1"/>
  <c r="L31" i="1" s="1"/>
  <c r="M31" i="1" a="1"/>
  <c r="M31" i="1" s="1"/>
  <c r="F32" i="1" a="1"/>
  <c r="F32" i="1" s="1"/>
  <c r="G32" i="1" a="1"/>
  <c r="G32" i="1" s="1"/>
  <c r="O32" i="1" s="1"/>
  <c r="H32" i="1" a="1"/>
  <c r="H32" i="1" s="1"/>
  <c r="I32" i="1" a="1"/>
  <c r="I32" i="1" s="1"/>
  <c r="J32" i="1" a="1"/>
  <c r="J32" i="1" s="1"/>
  <c r="K32" i="1" a="1"/>
  <c r="K32" i="1" s="1"/>
  <c r="L32" i="1" a="1"/>
  <c r="L32" i="1" s="1"/>
  <c r="M32" i="1" a="1"/>
  <c r="M32" i="1" s="1"/>
  <c r="F33" i="1" a="1"/>
  <c r="F33" i="1" s="1"/>
  <c r="G33" i="1" a="1"/>
  <c r="G33" i="1" s="1"/>
  <c r="O33" i="1" s="1"/>
  <c r="H33" i="1" a="1"/>
  <c r="H33" i="1" s="1"/>
  <c r="I33" i="1" a="1"/>
  <c r="I33" i="1" s="1"/>
  <c r="J33" i="1" a="1"/>
  <c r="J33" i="1" s="1"/>
  <c r="K33" i="1" a="1"/>
  <c r="K33" i="1" s="1"/>
  <c r="L33" i="1" a="1"/>
  <c r="L33" i="1" s="1"/>
  <c r="M33" i="1" a="1"/>
  <c r="M33" i="1" s="1"/>
  <c r="F34" i="1" a="1"/>
  <c r="F34" i="1" s="1"/>
  <c r="G34" i="1" a="1"/>
  <c r="G34" i="1" s="1"/>
  <c r="O34" i="1" s="1"/>
  <c r="H34" i="1" a="1"/>
  <c r="H34" i="1" s="1"/>
  <c r="I34" i="1" a="1"/>
  <c r="I34" i="1" s="1"/>
  <c r="J34" i="1" a="1"/>
  <c r="J34" i="1" s="1"/>
  <c r="K34" i="1" a="1"/>
  <c r="K34" i="1" s="1"/>
  <c r="L34" i="1" a="1"/>
  <c r="L34" i="1" s="1"/>
  <c r="M34" i="1" a="1"/>
  <c r="M34" i="1" s="1"/>
  <c r="F35" i="1" a="1"/>
  <c r="F35" i="1" s="1"/>
  <c r="G35" i="1" a="1"/>
  <c r="G35" i="1" s="1"/>
  <c r="O35" i="1" s="1"/>
  <c r="H35" i="1" a="1"/>
  <c r="H35" i="1" s="1"/>
  <c r="I35" i="1" a="1"/>
  <c r="I35" i="1" s="1"/>
  <c r="J35" i="1" a="1"/>
  <c r="J35" i="1" s="1"/>
  <c r="K35" i="1" a="1"/>
  <c r="K35" i="1" s="1"/>
  <c r="L35" i="1" a="1"/>
  <c r="L35" i="1" s="1"/>
  <c r="M35" i="1" a="1"/>
  <c r="M35" i="1" s="1"/>
  <c r="F36" i="1" a="1"/>
  <c r="F36" i="1" s="1"/>
  <c r="G36" i="1" a="1"/>
  <c r="G36" i="1" s="1"/>
  <c r="O36" i="1" s="1"/>
  <c r="H36" i="1" a="1"/>
  <c r="H36" i="1" s="1"/>
  <c r="I36" i="1" a="1"/>
  <c r="I36" i="1" s="1"/>
  <c r="J36" i="1" a="1"/>
  <c r="J36" i="1" s="1"/>
  <c r="K36" i="1" a="1"/>
  <c r="K36" i="1" s="1"/>
  <c r="L36" i="1" a="1"/>
  <c r="L36" i="1" s="1"/>
  <c r="M36" i="1" a="1"/>
  <c r="M36" i="1" s="1"/>
  <c r="F37" i="1" a="1"/>
  <c r="F37" i="1" s="1"/>
  <c r="G37" i="1" a="1"/>
  <c r="G37" i="1" s="1"/>
  <c r="O37" i="1" s="1"/>
  <c r="H37" i="1" a="1"/>
  <c r="H37" i="1" s="1"/>
  <c r="I37" i="1" a="1"/>
  <c r="I37" i="1" s="1"/>
  <c r="J37" i="1" a="1"/>
  <c r="J37" i="1" s="1"/>
  <c r="K37" i="1" a="1"/>
  <c r="K37" i="1" s="1"/>
  <c r="L37" i="1" a="1"/>
  <c r="L37" i="1" s="1"/>
  <c r="M37" i="1" a="1"/>
  <c r="M37" i="1" s="1"/>
  <c r="F38" i="1" a="1"/>
  <c r="F38" i="1" s="1"/>
  <c r="G38" i="1" a="1"/>
  <c r="G38" i="1" s="1"/>
  <c r="O38" i="1" s="1"/>
  <c r="H38" i="1" a="1"/>
  <c r="H38" i="1" s="1"/>
  <c r="I38" i="1" a="1"/>
  <c r="I38" i="1" s="1"/>
  <c r="J38" i="1" a="1"/>
  <c r="J38" i="1" s="1"/>
  <c r="K38" i="1" a="1"/>
  <c r="K38" i="1" s="1"/>
  <c r="L38" i="1" a="1"/>
  <c r="L38" i="1" s="1"/>
  <c r="M38" i="1" a="1"/>
  <c r="M38" i="1" s="1"/>
  <c r="F39" i="1" a="1"/>
  <c r="F39" i="1" s="1"/>
  <c r="G39" i="1" a="1"/>
  <c r="G39" i="1" s="1"/>
  <c r="O39" i="1" s="1"/>
  <c r="H39" i="1" a="1"/>
  <c r="H39" i="1" s="1"/>
  <c r="I39" i="1" a="1"/>
  <c r="I39" i="1" s="1"/>
  <c r="J39" i="1" a="1"/>
  <c r="J39" i="1" s="1"/>
  <c r="K39" i="1" a="1"/>
  <c r="K39" i="1" s="1"/>
  <c r="L39" i="1" a="1"/>
  <c r="L39" i="1" s="1"/>
  <c r="M39" i="1" a="1"/>
  <c r="M39" i="1" s="1"/>
  <c r="F40" i="1" a="1"/>
  <c r="F40" i="1" s="1"/>
  <c r="G40" i="1" a="1"/>
  <c r="G40" i="1" s="1"/>
  <c r="O40" i="1" s="1"/>
  <c r="H40" i="1" a="1"/>
  <c r="H40" i="1" s="1"/>
  <c r="I40" i="1" a="1"/>
  <c r="I40" i="1" s="1"/>
  <c r="J40" i="1" a="1"/>
  <c r="J40" i="1" s="1"/>
  <c r="K40" i="1" a="1"/>
  <c r="K40" i="1" s="1"/>
  <c r="L40" i="1" a="1"/>
  <c r="L40" i="1" s="1"/>
  <c r="M40" i="1" a="1"/>
  <c r="M40" i="1" s="1"/>
  <c r="F41" i="1" a="1"/>
  <c r="F41" i="1" s="1"/>
  <c r="G41" i="1" a="1"/>
  <c r="G41" i="1" s="1"/>
  <c r="O41" i="1" s="1"/>
  <c r="H41" i="1" a="1"/>
  <c r="H41" i="1" s="1"/>
  <c r="I41" i="1" a="1"/>
  <c r="I41" i="1" s="1"/>
  <c r="J41" i="1" a="1"/>
  <c r="J41" i="1" s="1"/>
  <c r="K41" i="1" a="1"/>
  <c r="K41" i="1" s="1"/>
  <c r="L41" i="1" a="1"/>
  <c r="L41" i="1" s="1"/>
  <c r="M41" i="1" a="1"/>
  <c r="M41" i="1" s="1"/>
  <c r="F42" i="1" a="1"/>
  <c r="F42" i="1" s="1"/>
  <c r="G42" i="1" a="1"/>
  <c r="G42" i="1" s="1"/>
  <c r="O42" i="1" s="1"/>
  <c r="H42" i="1" a="1"/>
  <c r="H42" i="1" s="1"/>
  <c r="I42" i="1" a="1"/>
  <c r="I42" i="1" s="1"/>
  <c r="J42" i="1" a="1"/>
  <c r="J42" i="1" s="1"/>
  <c r="K42" i="1" a="1"/>
  <c r="K42" i="1" s="1"/>
  <c r="L42" i="1" a="1"/>
  <c r="L42" i="1" s="1"/>
  <c r="M42" i="1" a="1"/>
  <c r="M42" i="1" s="1"/>
  <c r="F43" i="1" a="1"/>
  <c r="F43" i="1" s="1"/>
  <c r="G43" i="1" a="1"/>
  <c r="G43" i="1" s="1"/>
  <c r="O43" i="1" s="1"/>
  <c r="H43" i="1" a="1"/>
  <c r="H43" i="1" s="1"/>
  <c r="I43" i="1" a="1"/>
  <c r="I43" i="1" s="1"/>
  <c r="J43" i="1" a="1"/>
  <c r="J43" i="1" s="1"/>
  <c r="K43" i="1" a="1"/>
  <c r="K43" i="1" s="1"/>
  <c r="L43" i="1" a="1"/>
  <c r="L43" i="1" s="1"/>
  <c r="M43" i="1" a="1"/>
  <c r="M43" i="1" s="1"/>
  <c r="F44" i="1" a="1"/>
  <c r="F44" i="1" s="1"/>
  <c r="G44" i="1" a="1"/>
  <c r="G44" i="1" s="1"/>
  <c r="O44" i="1" s="1"/>
  <c r="H44" i="1" a="1"/>
  <c r="H44" i="1" s="1"/>
  <c r="I44" i="1" a="1"/>
  <c r="I44" i="1" s="1"/>
  <c r="J44" i="1" a="1"/>
  <c r="J44" i="1" s="1"/>
  <c r="K44" i="1" a="1"/>
  <c r="K44" i="1" s="1"/>
  <c r="L44" i="1" a="1"/>
  <c r="L44" i="1" s="1"/>
  <c r="M44" i="1" a="1"/>
  <c r="M44" i="1" s="1"/>
  <c r="F45" i="1" a="1"/>
  <c r="F45" i="1" s="1"/>
  <c r="G45" i="1" a="1"/>
  <c r="G45" i="1" s="1"/>
  <c r="O45" i="1" s="1"/>
  <c r="H45" i="1" a="1"/>
  <c r="H45" i="1" s="1"/>
  <c r="I45" i="1" a="1"/>
  <c r="I45" i="1" s="1"/>
  <c r="J45" i="1" a="1"/>
  <c r="J45" i="1" s="1"/>
  <c r="K45" i="1" a="1"/>
  <c r="K45" i="1" s="1"/>
  <c r="L45" i="1" a="1"/>
  <c r="L45" i="1" s="1"/>
  <c r="M45" i="1" a="1"/>
  <c r="M45" i="1" s="1"/>
  <c r="F46" i="1" a="1"/>
  <c r="F46" i="1" s="1"/>
  <c r="G46" i="1" a="1"/>
  <c r="G46" i="1" s="1"/>
  <c r="O46" i="1" s="1"/>
  <c r="H46" i="1" a="1"/>
  <c r="H46" i="1" s="1"/>
  <c r="I46" i="1" a="1"/>
  <c r="I46" i="1" s="1"/>
  <c r="J46" i="1" a="1"/>
  <c r="J46" i="1" s="1"/>
  <c r="K46" i="1" a="1"/>
  <c r="K46" i="1" s="1"/>
  <c r="L46" i="1" a="1"/>
  <c r="L46" i="1" s="1"/>
  <c r="M46" i="1" a="1"/>
  <c r="M46" i="1" s="1"/>
  <c r="F48" i="1" a="1"/>
  <c r="F48" i="1" s="1"/>
  <c r="G48" i="1" a="1"/>
  <c r="G48" i="1" s="1"/>
  <c r="O48" i="1" s="1"/>
  <c r="H48" i="1" a="1"/>
  <c r="H48" i="1" s="1"/>
  <c r="I48" i="1" a="1"/>
  <c r="I48" i="1" s="1"/>
  <c r="J48" i="1" a="1"/>
  <c r="J48" i="1" s="1"/>
  <c r="K48" i="1" a="1"/>
  <c r="K48" i="1" s="1"/>
  <c r="L48" i="1" a="1"/>
  <c r="L48" i="1" s="1"/>
  <c r="M48" i="1" a="1"/>
  <c r="M48" i="1" s="1"/>
  <c r="E48" i="1" a="1"/>
  <c r="E48" i="1" s="1"/>
  <c r="E46" i="1" a="1"/>
  <c r="E46" i="1" s="1"/>
  <c r="E45" i="1" a="1"/>
  <c r="E45" i="1" s="1"/>
  <c r="E44" i="1" a="1"/>
  <c r="E44" i="1" s="1"/>
  <c r="E43" i="1" a="1"/>
  <c r="E43" i="1" s="1"/>
  <c r="E42" i="1" a="1"/>
  <c r="E42" i="1" s="1"/>
  <c r="E41" i="1" a="1"/>
  <c r="E41" i="1" s="1"/>
  <c r="E39" i="1" a="1"/>
  <c r="E39" i="1" s="1"/>
  <c r="E38" i="1" a="1"/>
  <c r="E38" i="1" s="1"/>
  <c r="E37" i="1" a="1"/>
  <c r="E37" i="1" s="1"/>
  <c r="E36" i="1" a="1"/>
  <c r="E36" i="1" s="1"/>
  <c r="E35" i="1" a="1"/>
  <c r="E35" i="1" s="1"/>
  <c r="E34" i="1" a="1"/>
  <c r="E34" i="1" s="1"/>
  <c r="E33" i="1" a="1"/>
  <c r="E33" i="1" s="1"/>
  <c r="E32" i="1" a="1"/>
  <c r="E32" i="1" s="1"/>
  <c r="E31" i="1" a="1"/>
  <c r="E31" i="1" s="1"/>
  <c r="E24" i="1" a="1"/>
  <c r="E24" i="1" s="1"/>
  <c r="E23" i="1" a="1"/>
  <c r="E23" i="1" s="1"/>
  <c r="E22" i="1" a="1"/>
  <c r="E22" i="1" s="1"/>
  <c r="E21" i="1" a="1"/>
  <c r="E21" i="1" s="1"/>
  <c r="E20" i="1" a="1"/>
  <c r="E20" i="1" s="1"/>
  <c r="E19" i="1" a="1"/>
  <c r="E19" i="1" s="1"/>
  <c r="E18" i="1" a="1"/>
  <c r="E18" i="1" s="1"/>
  <c r="E17" i="1" a="1"/>
  <c r="E17" i="1" s="1"/>
  <c r="E16" i="1" a="1"/>
  <c r="E16" i="1" s="1"/>
  <c r="E15" i="1" a="1"/>
  <c r="E15" i="1" s="1"/>
  <c r="E14" i="1" a="1"/>
  <c r="E14" i="1" s="1"/>
  <c r="E13" i="1" a="1"/>
  <c r="E13" i="1" s="1"/>
  <c r="E11" i="1" a="1"/>
  <c r="E11" i="1" s="1"/>
  <c r="E9" i="1" a="1"/>
  <c r="E9" i="1" s="1"/>
  <c r="E8" i="1" a="1"/>
  <c r="E8" i="1" s="1"/>
  <c r="E7" i="1" a="1"/>
  <c r="E7" i="1" s="1"/>
  <c r="E6" i="1" a="1"/>
  <c r="E6" i="1" s="1"/>
  <c r="E4" i="1" a="1"/>
  <c r="E4" i="1" s="1"/>
  <c r="M2" i="1" a="1"/>
  <c r="M2" i="1" s="1"/>
  <c r="L2" i="1" a="1"/>
  <c r="L2" i="1" s="1"/>
  <c r="K2" i="1" a="1"/>
  <c r="K2" i="1" s="1"/>
  <c r="J2" i="1" a="1"/>
  <c r="J2" i="1" s="1"/>
  <c r="I2" i="1" a="1"/>
  <c r="I2" i="1" s="1"/>
  <c r="H2" i="1" a="1"/>
  <c r="H2" i="1" s="1"/>
  <c r="G2" i="1" a="1"/>
  <c r="G2" i="1" s="1"/>
  <c r="O2" i="1" s="1"/>
  <c r="F2" i="1" a="1"/>
  <c r="F2" i="1" s="1"/>
  <c r="E2" i="1" a="1"/>
  <c r="E2" i="1" s="1"/>
  <c r="Q41" i="1" l="1"/>
  <c r="Q33" i="1"/>
  <c r="Q40" i="1"/>
  <c r="Q32" i="1"/>
  <c r="Q46" i="1"/>
  <c r="Q38" i="1"/>
  <c r="Q30" i="1"/>
  <c r="Q45" i="1"/>
  <c r="Q37" i="1"/>
  <c r="Q29" i="1"/>
  <c r="Q44" i="1"/>
  <c r="Q36" i="1"/>
  <c r="Q28" i="1"/>
  <c r="Q43" i="1"/>
  <c r="Q35" i="1"/>
  <c r="Q27" i="1"/>
  <c r="Q42" i="1"/>
  <c r="Q34" i="1"/>
  <c r="Q26"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7">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26"/>
        </ext>
      </extLst>
    </bk>
    <bk>
      <extLst>
        <ext uri="{3e2802c4-a4d2-4d8b-9148-e3be6c30e623}">
          <xlrd:rvb i="29"/>
        </ext>
      </extLst>
    </bk>
    <bk>
      <extLst>
        <ext uri="{3e2802c4-a4d2-4d8b-9148-e3be6c30e623}">
          <xlrd:rvb i="32"/>
        </ext>
      </extLst>
    </bk>
    <bk>
      <extLst>
        <ext uri="{3e2802c4-a4d2-4d8b-9148-e3be6c30e623}">
          <xlrd:rvb i="35"/>
        </ext>
      </extLst>
    </bk>
    <bk>
      <extLst>
        <ext uri="{3e2802c4-a4d2-4d8b-9148-e3be6c30e623}">
          <xlrd:rvb i="38"/>
        </ext>
      </extLst>
    </bk>
    <bk>
      <extLst>
        <ext uri="{3e2802c4-a4d2-4d8b-9148-e3be6c30e623}">
          <xlrd:rvb i="41"/>
        </ext>
      </extLst>
    </bk>
    <bk>
      <extLst>
        <ext uri="{3e2802c4-a4d2-4d8b-9148-e3be6c30e623}">
          <xlrd:rvb i="44"/>
        </ext>
      </extLst>
    </bk>
    <bk>
      <extLst>
        <ext uri="{3e2802c4-a4d2-4d8b-9148-e3be6c30e623}">
          <xlrd:rvb i="47"/>
        </ext>
      </extLst>
    </bk>
    <bk>
      <extLst>
        <ext uri="{3e2802c4-a4d2-4d8b-9148-e3be6c30e623}">
          <xlrd:rvb i="50"/>
        </ext>
      </extLst>
    </bk>
    <bk>
      <extLst>
        <ext uri="{3e2802c4-a4d2-4d8b-9148-e3be6c30e623}">
          <xlrd:rvb i="53"/>
        </ext>
      </extLst>
    </bk>
    <bk>
      <extLst>
        <ext uri="{3e2802c4-a4d2-4d8b-9148-e3be6c30e623}">
          <xlrd:rvb i="56"/>
        </ext>
      </extLst>
    </bk>
    <bk>
      <extLst>
        <ext uri="{3e2802c4-a4d2-4d8b-9148-e3be6c30e623}">
          <xlrd:rvb i="59"/>
        </ext>
      </extLst>
    </bk>
    <bk>
      <extLst>
        <ext uri="{3e2802c4-a4d2-4d8b-9148-e3be6c30e623}">
          <xlrd:rvb i="62"/>
        </ext>
      </extLst>
    </bk>
    <bk>
      <extLst>
        <ext uri="{3e2802c4-a4d2-4d8b-9148-e3be6c30e623}">
          <xlrd:rvb i="65"/>
        </ext>
      </extLst>
    </bk>
    <bk>
      <extLst>
        <ext uri="{3e2802c4-a4d2-4d8b-9148-e3be6c30e623}">
          <xlrd:rvb i="68"/>
        </ext>
      </extLst>
    </bk>
    <bk>
      <extLst>
        <ext uri="{3e2802c4-a4d2-4d8b-9148-e3be6c30e623}">
          <xlrd:rvb i="71"/>
        </ext>
      </extLst>
    </bk>
    <bk>
      <extLst>
        <ext uri="{3e2802c4-a4d2-4d8b-9148-e3be6c30e623}">
          <xlrd:rvb i="74"/>
        </ext>
      </extLst>
    </bk>
    <bk>
      <extLst>
        <ext uri="{3e2802c4-a4d2-4d8b-9148-e3be6c30e623}">
          <xlrd:rvb i="80"/>
        </ext>
      </extLst>
    </bk>
    <bk>
      <extLst>
        <ext uri="{3e2802c4-a4d2-4d8b-9148-e3be6c30e623}">
          <xlrd:rvb i="83"/>
        </ext>
      </extLst>
    </bk>
    <bk>
      <extLst>
        <ext uri="{3e2802c4-a4d2-4d8b-9148-e3be6c30e623}">
          <xlrd:rvb i="86"/>
        </ext>
      </extLst>
    </bk>
    <bk>
      <extLst>
        <ext uri="{3e2802c4-a4d2-4d8b-9148-e3be6c30e623}">
          <xlrd:rvb i="89"/>
        </ext>
      </extLst>
    </bk>
    <bk>
      <extLst>
        <ext uri="{3e2802c4-a4d2-4d8b-9148-e3be6c30e623}">
          <xlrd:rvb i="92"/>
        </ext>
      </extLst>
    </bk>
    <bk>
      <extLst>
        <ext uri="{3e2802c4-a4d2-4d8b-9148-e3be6c30e623}">
          <xlrd:rvb i="95"/>
        </ext>
      </extLst>
    </bk>
    <bk>
      <extLst>
        <ext uri="{3e2802c4-a4d2-4d8b-9148-e3be6c30e623}">
          <xlrd:rvb i="98"/>
        </ext>
      </extLst>
    </bk>
    <bk>
      <extLst>
        <ext uri="{3e2802c4-a4d2-4d8b-9148-e3be6c30e623}">
          <xlrd:rvb i="101"/>
        </ext>
      </extLst>
    </bk>
    <bk>
      <extLst>
        <ext uri="{3e2802c4-a4d2-4d8b-9148-e3be6c30e623}">
          <xlrd:rvb i="104"/>
        </ext>
      </extLst>
    </bk>
    <bk>
      <extLst>
        <ext uri="{3e2802c4-a4d2-4d8b-9148-e3be6c30e623}">
          <xlrd:rvb i="107"/>
        </ext>
      </extLst>
    </bk>
    <bk>
      <extLst>
        <ext uri="{3e2802c4-a4d2-4d8b-9148-e3be6c30e623}">
          <xlrd:rvb i="113"/>
        </ext>
      </extLst>
    </bk>
    <bk>
      <extLst>
        <ext uri="{3e2802c4-a4d2-4d8b-9148-e3be6c30e623}">
          <xlrd:rvb i="116"/>
        </ext>
      </extLst>
    </bk>
  </futureMetadata>
  <cellMetadata count="1">
    <bk>
      <rc t="1" v="0"/>
    </bk>
  </cellMetadata>
  <valueMetadata count="37">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valueMetadata>
</metadata>
</file>

<file path=xl/sharedStrings.xml><?xml version="1.0" encoding="utf-8"?>
<sst xmlns="http://schemas.openxmlformats.org/spreadsheetml/2006/main" count="11" uniqueCount="11">
  <si>
    <t xml:space="preserve">name </t>
    <phoneticPr fontId="1" type="noConversion"/>
  </si>
  <si>
    <t>Ticker</t>
    <phoneticPr fontId="1" type="noConversion"/>
  </si>
  <si>
    <t>close</t>
    <phoneticPr fontId="1" type="noConversion"/>
  </si>
  <si>
    <t>change</t>
    <phoneticPr fontId="1" type="noConversion"/>
  </si>
  <si>
    <t>52w hi</t>
    <phoneticPr fontId="1" type="noConversion"/>
  </si>
  <si>
    <t>52w lo</t>
    <phoneticPr fontId="1" type="noConversion"/>
  </si>
  <si>
    <t>markte cap (m)</t>
    <phoneticPr fontId="1" type="noConversion"/>
  </si>
  <si>
    <t>volume (m)</t>
    <phoneticPr fontId="1" type="noConversion"/>
  </si>
  <si>
    <t>shares (m)</t>
    <phoneticPr fontId="1" type="noConversion"/>
  </si>
  <si>
    <t>Cost</t>
    <phoneticPr fontId="1" type="noConversion"/>
  </si>
  <si>
    <t>Change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</si>
</sst>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2" formatCode="0.0%"/>
    <numFmt numFmtId="183" formatCode="#,##0.00_ "/>
    <numFmt numFmtId="184" formatCode="#,##0_ "/>
    <numFmt numFmtId="185" formatCode="0.00_ "/>
    <numFmt numFmtId="186" formatCode="[$-409]d\-mmm;@"/>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
    <xf numFmtId="0" fontId="0" fillId="0" borderId="0" xfId="0">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185" fontId="0" fillId="0" borderId="0" xfId="0" applyNumberFormat="1">
      <alignment vertical="center"/>
    </xf>
    <xf numFmtId="182" fontId="0" fillId="0" borderId="0" xfId="1" applyNumberFormat="1" applyFont="1">
      <alignment vertical="center"/>
    </xf>
    <xf numFmtId="186" fontId="0" fillId="0" borderId="0" xfId="0" applyNumberForma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17">
  <rv s="0">
    <v>https://www.bing.com/financeapi/forcetrigger?t=bwgxkr&amp;q=XHKG%3a3187&amp;form=skydnc</v>
    <v>Learn more on Bing</v>
  </rv>
  <rv s="1">
    <v>en-GB</v>
    <v>bwgxkr</v>
    <v>268435456</v>
    <v>1</v>
    <v>Powered by Refinitiv</v>
    <v>0</v>
    <v>SS S&amp;PHiDiv APACexNZ REITs HKD (XHKG:3187)</v>
    <v>2</v>
    <v>3</v>
    <v>Finance</v>
    <v>4</v>
    <v>23.16</v>
    <v>17.95</v>
    <v>-0.16</v>
    <v>-7.2789999999999999E-3</v>
    <v>HKD</v>
    <v>Hong Kong Stock Exchange</v>
    <v>XHKG</v>
    <v>1.4999999999999999E-2</v>
    <v>21.9</v>
    <v>ETF</v>
    <v>44487.332638888889</v>
    <v>0</v>
    <v>21.78</v>
    <v>SS S&amp;PHiDiv APACexNZ REITs HKD</v>
    <v>21.9</v>
    <v>21.98</v>
    <v>21.82</v>
    <v>3187</v>
    <v>SS S&amp;PHiDiv APACexNZ REITs HKD (XHKG:3187)</v>
    <v>29000</v>
  </rv>
  <rv s="2">
    <v>1</v>
  </rv>
  <rv s="3">
    <v>12</v>
    <v>Market cap</v>
    <v>0</v>
  </rv>
  <rv s="3">
    <v>12</v>
    <v>Shares outstanding</v>
    <v>0</v>
  </rv>
  <rv s="0">
    <v>https://www.bing.com/financeapi/forcetrigger?t=ah3uw7&amp;q=XHKG%3a2628&amp;form=skydnc</v>
    <v>Learn more on Bing</v>
  </rv>
  <rv s="4">
    <v>en-GB</v>
    <v>ah3uw7</v>
    <v>268435456</v>
    <v>1</v>
    <v>Powered by Refinitiv</v>
    <v>5</v>
    <v>China Life Insurance Company Limited (XHKG:2628)</v>
    <v>6</v>
    <v>7</v>
    <v>Finance</v>
    <v>8</v>
    <v>19.2</v>
    <v>12.22</v>
    <v>1.3380000000000001</v>
    <v>0</v>
    <v>0</v>
    <v>0</v>
    <v>0</v>
    <v>HKD</v>
    <v>China Life Insurance Company Limited is a life insurance company. The Company provides a range of insurance products, including individual and group life insurance, health insurance and accident insurance products. It operates through three segments: Life Insurance, Health Insurance, and Accident Insurance. Its Life Insurance segment provides participating and non-participating life insurance and annuities to individuals and groups. Its Health Insurance segment provides short-term and long-term health insurance to individuals and groups. Its Accident Insurance segment provides short-term and long-term accident insurance to individuals and groups.</v>
    <v>103154</v>
    <v>Hong Kong Stock Exchange</v>
    <v>XHKG</v>
    <v>XHKG</v>
    <v>No. 16, Jinrong Avenue, Xicheng District, BEIJING, BEIJING, 100033 CN</v>
    <v>13.74</v>
    <v>Insurance</v>
    <v>Stock</v>
    <v>44487.339085648149</v>
    <v>5</v>
    <v>13.64</v>
    <v>890556200000</v>
    <v>China Life Insurance Company Limited</v>
    <v>China Life Insurance Company Limited</v>
    <v>13.72</v>
    <v>5.31</v>
    <v>13.72</v>
    <v>13.72</v>
    <v>13.72</v>
    <v>28264710000</v>
    <v>2628</v>
    <v>China Life Insurance Company Limited (XHKG:2628)</v>
    <v>25130574</v>
    <v>2003</v>
  </rv>
  <rv s="2">
    <v>6</v>
  </rv>
  <rv s="0">
    <v>http://en.wikipedia.org/wiki/Public_domain</v>
    <v>Public domain</v>
  </rv>
  <rv s="0">
    <v>http://tr.wikipedia.org/wiki/Aluminum_Corporation_of_China_Limited</v>
    <v>Wikipedia</v>
  </rv>
  <rv s="5">
    <v>8</v>
    <v>9</v>
  </rv>
  <rv s="6">
    <v>13</v>
    <v>https://www.bing.com/th?id=AMMS_6a6dd2bd450c5a7618d18f0891c617ad&amp;qlt=95</v>
    <v>10</v>
    <v>0</v>
    <v>https://www.bing.com/images/search?form=xlimg&amp;q=aluminum+corporation+of+china+limited</v>
    <v>Image of Aluminum Corporation of China Limited</v>
  </rv>
  <rv s="0">
    <v>https://www.bing.com/financeapi/forcetrigger?t=ah3u9c&amp;q=XHKG%3a2600&amp;form=skydnc</v>
    <v>Learn more on Bing</v>
  </rv>
  <rv s="7">
    <v>en-GB</v>
    <v>ah3u9c</v>
    <v>268435456</v>
    <v>1</v>
    <v>Powered by Refinitiv</v>
    <v>9</v>
    <v>Aluminum Corporation of China Limited (XHKG:2600)</v>
    <v>11</v>
    <v>12</v>
    <v>Finance</v>
    <v>8</v>
    <v>7.49</v>
    <v>1.63</v>
    <v>1.7559</v>
    <v>0.39</v>
    <v>0</v>
    <v>7.1955999999999992E-2</v>
    <v>0</v>
    <v>HKD</v>
    <v>Aluminum Corp of China Ltd is a China-based company principally engaged in the production and sales of alumina, primary aluminum and aluminum alloy products. The Company operates businesses through five segments. The Alumina segment is engaged in the production and sales of alumina, fine alumina and aluminum ore. The Primary Aluminum segment is engaged in the production and sales of primary aluminum, carbon products, aluminum alloys and other electrolytic aluminum products. The Energy segment is mainly engaged in coal mining, thermal power generation, wind power generation, photovoltaic power generation and new energy equipment manufacturing. The Trading segment mainly provides alumina, primary aluminum, aluminum processed products and other non-ferrous metal products and coal and other raw materials, auxiliary materials trading and logistics services. The Headquarters and Other Operating segment is engaged in other research and development of aluminum business and other activities.</v>
    <v>60763</v>
    <v>Hong Kong Stock Exchange</v>
    <v>XHKG</v>
    <v>XHKG</v>
    <v>No.62, Xizhimen North Avenue, Haidian District, BEIJING, BEIJING, 100082 CN</v>
    <v>5.91</v>
    <v>11</v>
    <v>Metals &amp; Mining</v>
    <v>Stock</v>
    <v>44487.339097222219</v>
    <v>12</v>
    <v>5.52</v>
    <v>135303700000</v>
    <v>Aluminum Corporation of China Limited</v>
    <v>Aluminum Corporation of China Limited</v>
    <v>5.57</v>
    <v>23.16</v>
    <v>5.42</v>
    <v>5.81</v>
    <v>5.81</v>
    <v>17022670000</v>
    <v>2600</v>
    <v>Aluminum Corporation of China Limited (XHKG:2600)</v>
    <v>106162862</v>
    <v>2001</v>
  </rv>
  <rv s="2">
    <v>13</v>
  </rv>
  <rv s="0">
    <v>https://www.bing.com/financeapi/forcetrigger?t=ah3rsm&amp;q=XHKG%3a2388&amp;form=skydnc</v>
    <v>Learn more on Bing</v>
  </rv>
  <rv s="4">
    <v>en-GB</v>
    <v>ah3rsm</v>
    <v>268435456</v>
    <v>1</v>
    <v>Powered by Refinitiv</v>
    <v>5</v>
    <v>BOC HONG KONG (HOLDINGS) LIMITED (XHKG:2388)</v>
    <v>6</v>
    <v>7</v>
    <v>Finance</v>
    <v>8</v>
    <v>29.55</v>
    <v>21.2</v>
    <v>1.1339999999999999</v>
    <v>0.1</v>
    <v>0</v>
    <v>3.9839999999999997E-3</v>
    <v>0</v>
    <v>HKD</v>
    <v>BOC Hong Kong (Holdings) Limited is an investment holding company principally engaged in the provision of banking and related financial services. The Company operates its business through four segments: Personal Banking, Corporate Banking, Treasury and Insurance. The Company’s principal subsidiaries include Bank of China (Hong Kong) Limited, BOC Group Life Assurance Company Limited, Chiyu Banking Corporation Limited, BOC Credit Card (International) Limited and Po Sang Securities and Futures Limited.</v>
    <v>14462</v>
    <v>Hong Kong Stock Exchange</v>
    <v>XHKG</v>
    <v>XHKG</v>
    <v>24th Floor, Bank of China Tower, 1 Garden Road HK</v>
    <v>25.5</v>
    <v>Banking Services</v>
    <v>Stock</v>
    <v>44487.339097222219</v>
    <v>15</v>
    <v>25</v>
    <v>265376800000</v>
    <v>BOC HONG KONG (HOLDINGS) LIMITED</v>
    <v>BOC HONG KONG (HOLDINGS) LIMITED</v>
    <v>25.15</v>
    <v>11.17</v>
    <v>25.1</v>
    <v>25.2</v>
    <v>25.2</v>
    <v>10572780000</v>
    <v>2388</v>
    <v>BOC HONG KONG (HOLDINGS) LIMITED (XHKG:2388)</v>
    <v>11352343</v>
    <v>2001</v>
  </rv>
  <rv s="2">
    <v>16</v>
  </rv>
  <rv s="0">
    <v>https://www.bing.com/financeapi/forcetrigger?t=ah6zxm&amp;q=XHKG%3a945&amp;form=skydnc</v>
    <v>Learn more on Bing</v>
  </rv>
  <rv s="4">
    <v>en-GB</v>
    <v>ah6zxm</v>
    <v>268435456</v>
    <v>1</v>
    <v>Powered by Refinitiv</v>
    <v>5</v>
    <v>MANULIFE FINANCIAL CORP (XHKG:945)</v>
    <v>6</v>
    <v>14</v>
    <v>Finance</v>
    <v>8</v>
    <v>170.8</v>
    <v>103.1</v>
    <v>1.2508999999999999</v>
    <v>0.4</v>
    <v>-9.6220000000000003E-3</v>
    <v>2.5719999999999996E-3</v>
    <v>-1.5</v>
    <v>HKD</v>
    <v>Manulife Financial Corporation is a holding company of The Manufacturers Life Insurance Company (MLI), a Canadian life insurance company. The Company operates as a financial services company with principal operations in Asia, Canada and the United States. The Company operates as Manulife in Canada and Asia, and as John Hancock in the United States. The Company's segments include Asia, Canada, U.S., Global WAM, and Corporate and Other. The product and service offerings under its segments include Wealth and asset management businesses (Global WAM), and Insurance and annuity products (Asia, Canada and the U.S.). Wealth and asset management businesses include mutual funds and exchange-traded funds, group retirement and savings products, and institutional asset management services. Insurance and annuity products include a variety of individual life insurance, individual and group long-term care insurance and guaranteed and partially guaranteed annuity products.</v>
    <v>37000</v>
    <v>Hong Kong Stock Exchange</v>
    <v>XHKG</v>
    <v>XHKG</v>
    <v>1-200 Bloor St E, North Tower 10, TORONTO, ON, M4W 1E5 CA</v>
    <v>156.19999999999999</v>
    <v>Insurance</v>
    <v>Stock</v>
    <v>44487.339085648149</v>
    <v>18</v>
    <v>155.30000000000001</v>
    <v>48572620000</v>
    <v>MANULIFE FINANCIAL CORP</v>
    <v>MANULIFE FINANCIAL CORP</v>
    <v>156</v>
    <v>6.83</v>
    <v>155.5</v>
    <v>155.9</v>
    <v>154.4</v>
    <v>1942128000</v>
    <v>945</v>
    <v>MANULIFE FINANCIAL CORP (XHKG:945)</v>
    <v>12574</v>
    <v>1999</v>
  </rv>
  <rv s="2">
    <v>19</v>
  </rv>
  <rv s="0">
    <v>https://www.bing.com/financeapi/forcetrigger?t=ah6umw&amp;q=XHKG%3a883&amp;form=skydnc</v>
    <v>Learn more on Bing</v>
  </rv>
  <rv s="4">
    <v>en-GB</v>
    <v>ah6umw</v>
    <v>268435456</v>
    <v>1</v>
    <v>Powered by Refinitiv</v>
    <v>5</v>
    <v>CNOOC LIMITED (XHKG:883)</v>
    <v>6</v>
    <v>7</v>
    <v>Finance</v>
    <v>8</v>
    <v>10.6</v>
    <v>6.5</v>
    <v>1.0362</v>
    <v>0.12</v>
    <v>0</v>
    <v>1.3825E-2</v>
    <v>0</v>
    <v>HKD</v>
    <v>CNOOC Limited is a Hong Kong-based investment holding company principally engaged in the exploration, production and trading of oil and gas. Its businesses include conventional oil and gas businesses, shale oil and gas businesses, oil sands businesses and other unconventional oil and gas businesses. The Company mainly operates businesses through three segments. The Exploration and Production segment is engaged in the exploration, development and production of crude oil, natural gas and other petroleum products. The Trading segment is engaged in the trading of crude oil, natural gas and other petroleum products. The Corporate segment is engaged in corporate-related businesses. The Company mainly operates businesses in China, Canada, the United Kingdom, Nigeria, Indonesia and Brazil, among others.</v>
    <v>18151</v>
    <v>Hong Kong Stock Exchange</v>
    <v>XHKG</v>
    <v>XHKG</v>
    <v>No.25 Chaoyangmen Beidajie, Dongcheng District, BEIJING, BEIJING, 100010 CN</v>
    <v>8.83</v>
    <v>Oil &amp; Gas</v>
    <v>Stock</v>
    <v>44487.339085648149</v>
    <v>21</v>
    <v>8.6999999999999993</v>
    <v>387539900000</v>
    <v>CNOOC LIMITED</v>
    <v>CNOOC LIMITED</v>
    <v>8.7799999999999994</v>
    <v>6.82</v>
    <v>8.68</v>
    <v>8.8000000000000007</v>
    <v>8.8000000000000007</v>
    <v>44647460000</v>
    <v>883</v>
    <v>CNOOC LIMITED (XHKG:883)</v>
    <v>62153672</v>
    <v>1999</v>
  </rv>
  <rv s="2">
    <v>22</v>
  </rv>
  <rv s="0">
    <v>https://www.bing.com/financeapi/forcetrigger?t=ah5tmw&amp;q=XHKG%3a787&amp;form=skydnc</v>
    <v>Learn more on Bing</v>
  </rv>
  <rv s="8">
    <v>en-GB</v>
    <v>ah5tmw</v>
    <v>268435456</v>
    <v>1</v>
    <v>Powered by Refinitiv</v>
    <v>15</v>
    <v>Global Brands Group Holding Limited (XHKG:787)</v>
    <v>6</v>
    <v>16</v>
    <v>Finance</v>
    <v>4</v>
    <v>0.28000000000000003</v>
    <v>0.17</v>
    <v>1.1287</v>
    <v>0</v>
    <v>0</v>
    <v>HKD</v>
    <v>Global Brands Group Holding Limited is an investment holding company mainly engaged in the sale of clothes. Along with subsidiaries, the Company operates its business through four segments. The Kids segment is engaged in the sale of boys and girls swimwear, outerwear, and underwear. The Footwear and Accessories segment is engaged in the sale of footwear and accessories under the name of Calvin Klein, Cole Haan, Kate Spade, Michael Kors, Aquatalia and Fiorelli. The Men’s and Women’s Fashion segment is engaged in the sale of men’s and women’s fashion under the name of Spyder, Juicy Couture, Jones New York, Joe’s Jeans, Buffalo Jeans, and David Beckham. The Brand Management segment provides services, including developing creative inspiration, market targeting, licensee acquisition, product development, marketing, and product launches, among others.</v>
    <v>1415</v>
    <v>Hong Kong Stock Exchange</v>
    <v>XHKG</v>
    <v>XHKG</v>
    <v>9th Floor, LiFung Tower, 888 Cheung Sha Wan Road, Kowloon HK</v>
    <v>Textiles &amp; Apparel</v>
    <v>Stock</v>
    <v>44377</v>
    <v>24</v>
    <v>194415700</v>
    <v>Global Brands Group Holding Limited</v>
    <v>Global Brands Group Holding Limited</v>
    <v>4.7300000000000004</v>
    <v>0.189</v>
    <v>0.189</v>
    <v>1028654000</v>
    <v>787</v>
    <v>Global Brands Group Holding Limited (XHKG:787)</v>
    <v>989800</v>
    <v>2013</v>
  </rv>
  <rv s="2">
    <v>25</v>
  </rv>
  <rv s="0">
    <v>https://www.bing.com/financeapi/forcetrigger?t=ah515r&amp;q=XHKG%3a503&amp;form=skydnc</v>
    <v>Learn more on Bing</v>
  </rv>
  <rv s="9">
    <v>en-GB</v>
    <v>ah515r</v>
    <v>268435456</v>
    <v>1</v>
    <v>Powered by Refinitiv</v>
    <v>17</v>
    <v>LANSEN PHARMACEUTICAL HOLDINGS LIMITED (XHKG:503)</v>
    <v>6</v>
    <v>18</v>
    <v>Finance</v>
    <v>4</v>
    <v>1.9990000000000001</v>
    <v>0.34200000000000003</v>
    <v>0.94240000000000002</v>
    <v>0.03</v>
    <v>1.7240999999999999E-2</v>
    <v>HKD</v>
    <v>Lansen Pharmaceutical Holdings Limited is a Hong Kong-based investment holding company principally engaged in pharmaceutical businesses. The Company operates through three segments. Specialty Pharmaceuticals segment is engaged in the development, production and sales of specialty pharmaceuticals mainly used in the fields of rheumatology and dermatology. Its main specialty pharmaceutical products include pafulin, leflunomide tablets and mycophenolate mofetil dispersible tablets. Plant Extract and Healthcare Products segment is engaged in the development, production and sales of Chinese medicine extracts and healthcare products. Other Pharmaceuticals segment is engaged in businesses related to other pharmaceuticals.</v>
    <v>627</v>
    <v>Hong Kong Stock Exchange</v>
    <v>XHKG</v>
    <v>XHKG</v>
    <v>No.228 Xinfeng Road, Gaoqiao Industrial Park, Haishu District, NINGBO, ZHEJIANG, 315174 CN</v>
    <v>1.78</v>
    <v>Pharmaceuticals</v>
    <v>Stock</v>
    <v>44487.333194444444</v>
    <v>27</v>
    <v>1.69</v>
    <v>671921900</v>
    <v>LANSEN PHARMACEUTICAL HOLDINGS LIMITED</v>
    <v>LANSEN PHARMACEUTICAL HOLDINGS LIMITED</v>
    <v>1.72</v>
    <v>1.3</v>
    <v>1.74</v>
    <v>1.77</v>
    <v>386162000</v>
    <v>503</v>
    <v>LANSEN PHARMACEUTICAL HOLDINGS LIMITED (XHKG:503)</v>
    <v>1783000</v>
    <v>2009</v>
  </rv>
  <rv s="2">
    <v>28</v>
  </rv>
  <rv s="0">
    <v>https://www.bing.com/financeapi/forcetrigger?t=ah23m7&amp;q=XHKG%3a11&amp;form=skydnc</v>
    <v>Learn more on Bing</v>
  </rv>
  <rv s="4">
    <v>en-GB</v>
    <v>ah23m7</v>
    <v>268435456</v>
    <v>1</v>
    <v>Powered by Refinitiv</v>
    <v>5</v>
    <v>Hang Seng Bank Limited (XHKG:11)</v>
    <v>6</v>
    <v>7</v>
    <v>Finance</v>
    <v>8</v>
    <v>166.7</v>
    <v>112.6</v>
    <v>0.7964</v>
    <v>0</v>
    <v>0</v>
    <v>0</v>
    <v>0</v>
    <v>HKD</v>
    <v>Hang Seng Bank Ltd is a company principally engaged in the commercial banking business. The Company operates its business through four segments. The Wealth and Personal Banking segment engages in provision of personal banking, consumer lending, time deposits, mortgages and personal loans, credit cards, insurance and wealth management services. The Commercial Banking segment engages in the corporate lending, trade and receivable finance, payments and cash management, treasury and foreign exchange, general insurance, key-person insurance, investment services and corporate wealth management. The Global Banking and Markets segment provides tailored financial solutions. The Other segment engages in the properties, equity shares investment.</v>
    <v>9704</v>
    <v>Hong Kong Stock Exchange</v>
    <v>XHKG</v>
    <v>XHKG</v>
    <v>83 Des Voeux Road Central, Central HK</v>
    <v>148.80000000000001</v>
    <v>Banking Services</v>
    <v>Stock</v>
    <v>44487.339085648149</v>
    <v>30</v>
    <v>146.4</v>
    <v>283526300000</v>
    <v>Hang Seng Bank Limited</v>
    <v>Hang Seng Bank Limited</v>
    <v>148.80000000000001</v>
    <v>18.16</v>
    <v>148.30000000000001</v>
    <v>148.30000000000001</v>
    <v>148.30000000000001</v>
    <v>1911843000</v>
    <v>11</v>
    <v>Hang Seng Bank Limited (XHKG:11)</v>
    <v>1336190</v>
    <v>1952</v>
  </rv>
  <rv s="2">
    <v>31</v>
  </rv>
  <rv s="0">
    <v>https://www.bing.com/financeapi/forcetrigger?t=ah4izr&amp;q=XHKG%3a3618&amp;form=skydnc</v>
    <v>Learn more on Bing</v>
  </rv>
  <rv s="4">
    <v>en-GB</v>
    <v>ah4izr</v>
    <v>268435456</v>
    <v>1</v>
    <v>Powered by Refinitiv</v>
    <v>5</v>
    <v>Chongqing Rural Commercial Bank Co., Ltd. (XHKG:3618)</v>
    <v>6</v>
    <v>7</v>
    <v>Finance</v>
    <v>8</v>
    <v>3.7</v>
    <v>2.69</v>
    <v>1.1566000000000001</v>
    <v>-0.01</v>
    <v>0</v>
    <v>-3.5709999999999995E-3</v>
    <v>0</v>
    <v>HKD</v>
    <v>Chongqing Rural Commercial Bank is engaged in the provision of banking services and related financial services in China. The Company operates its businesses through three segments. The Corporate Banking segment is engaged in the provision of financial products and services to corporations, government agencies and financial institutions. The Personal Banking segment is engaged in the provision of financial products and services to individual customers. The Financial Market Operations segment is engaged in the money market, repurchase transactions and debt instruments investment for its own account or on behalf of customers.</v>
    <v>15004</v>
    <v>Hong Kong Stock Exchange</v>
    <v>XHKG</v>
    <v>XHKG</v>
    <v>No. 36 Jinshamen Road, Jiangbei District, CHONGQING, CHONGQING, 400023 CN</v>
    <v>2.81</v>
    <v>Banking Services</v>
    <v>Stock</v>
    <v>44487.339097222219</v>
    <v>33</v>
    <v>2.79</v>
    <v>48280100000</v>
    <v>Chongqing Rural Commercial Bank Co., Ltd.</v>
    <v>Chongqing Rural Commercial Bank Co., Ltd.</v>
    <v>2.81</v>
    <v>2.93</v>
    <v>2.8</v>
    <v>2.79</v>
    <v>2.79</v>
    <v>11357000000</v>
    <v>3618</v>
    <v>Chongqing Rural Commercial Bank Co., Ltd. (XHKG:3618)</v>
    <v>10585270</v>
    <v>2008</v>
  </rv>
  <rv s="2">
    <v>34</v>
  </rv>
  <rv s="0">
    <v>https://www.bing.com/financeapi/forcetrigger?t=ah3uc7&amp;q=XHKG%3a2601&amp;form=skydnc</v>
    <v>Learn more on Bing</v>
  </rv>
  <rv s="4">
    <v>en-GB</v>
    <v>ah3uc7</v>
    <v>268435456</v>
    <v>1</v>
    <v>Powered by Refinitiv</v>
    <v>5</v>
    <v>CHINA PACIFIC INSURANCE (GROUP) CO., LTD. (XHKG:2601)</v>
    <v>6</v>
    <v>7</v>
    <v>Finance</v>
    <v>8</v>
    <v>42.573</v>
    <v>20.85</v>
    <v>1.0468</v>
    <v>-0.25</v>
    <v>0</v>
    <v>-1.004E-2</v>
    <v>0</v>
    <v>HKD</v>
    <v>China Pacific Insurance (Group) Co., Ltd. is a China-based company mainly engaged in the insurance business. The Company operates its businesses through life insurance business, including individual life insurances, group life insurances, and short-term casualty and health insurances, among others; property insurance business, including motor vehicle insurances and non motor vehicle insurances, as well as asset management business, including bond investment, equity investment and investment real estate, among others. Through its subsidiaries, the Company is also engaged in the pension business. It operates its businesses primarily in domestic market.</v>
    <v>110940</v>
    <v>Hong Kong Stock Exchange</v>
    <v>XHKG</v>
    <v>XHKG</v>
    <v>No.1 Zhongshan South Road, Huangpu District, SHANGHAI, SHANGHAI, 200010 CN</v>
    <v>24.8</v>
    <v>Insurance</v>
    <v>Stock</v>
    <v>44487.339085648149</v>
    <v>36</v>
    <v>24.25</v>
    <v>307280300000</v>
    <v>CHINA PACIFIC INSURANCE (GROUP) CO., LTD.</v>
    <v>CHINA PACIFIC INSURANCE (GROUP) CO., LTD.</v>
    <v>24.8</v>
    <v>7.13</v>
    <v>24.9</v>
    <v>24.65</v>
    <v>24.65</v>
    <v>9620342000</v>
    <v>2601</v>
    <v>CHINA PACIFIC INSURANCE (GROUP) CO., LTD. (XHKG:2601)</v>
    <v>11668731</v>
    <v>1991</v>
  </rv>
  <rv s="2">
    <v>37</v>
  </rv>
  <rv s="0">
    <v>https://www.bing.com/financeapi/forcetrigger?t=ah3o7w&amp;q=XHKG%3a2318&amp;form=skydnc</v>
    <v>Learn more on Bing</v>
  </rv>
  <rv s="4">
    <v>en-GB</v>
    <v>ah3o7w</v>
    <v>268435456</v>
    <v>1</v>
    <v>Powered by Refinitiv</v>
    <v>5</v>
    <v>Ping An Insurance (Group) Company of China, Ltd. (XHKG:2318)</v>
    <v>6</v>
    <v>7</v>
    <v>Finance</v>
    <v>8</v>
    <v>103.6</v>
    <v>48.8</v>
    <v>1.1101000000000001</v>
    <v>-0.65</v>
    <v>0</v>
    <v>-1.1313999999999999E-2</v>
    <v>0</v>
    <v>HKD</v>
    <v>Ping An Insurance (Group) Company of China, Ltd. is a personal financial services provider. The Company provides insurance, banking, investment, and Internet finance products and services. The Company operates its businesses through four segments. The Insurance segment provides life insurance and property insurance, including term, whole-life, endowment, annuity, automobile and health insurance. The Banking segment is engaged in loan and intermediary businesses with corporate customers and retail business. The Assets management segment is engaged in security, trust and other assets management businesses, including investment, brokerage, trading and asset management services. The Internet Financing segment is engaged in the provision of Internet finance products and services.</v>
    <v>362035</v>
    <v>Hong Kong Stock Exchange</v>
    <v>XHKG</v>
    <v>XHKG</v>
    <v>47F, 48F, 108F, 109F, 110F, 111F, 112F, PingAn Financial Center, No. 5033, Yitian Road, Futian District, SHENZHEN, GUANGDONG, 518033 CN</v>
    <v>57.85</v>
    <v>Insurance</v>
    <v>Stock</v>
    <v>44487.339097222219</v>
    <v>39</v>
    <v>55.85</v>
    <v>1093766000000</v>
    <v>Ping An Insurance (Group) Company of China, Ltd.</v>
    <v>Ping An Insurance (Group) Company of China, Ltd.</v>
    <v>57.85</v>
    <v>6.3</v>
    <v>57.45</v>
    <v>56.8</v>
    <v>56.8</v>
    <v>18280240000</v>
    <v>2318</v>
    <v>Ping An Insurance (Group) Company of China, Ltd. (XHKG:2318)</v>
    <v>23231667</v>
    <v>1988</v>
  </rv>
  <rv s="2">
    <v>40</v>
  </rv>
  <rv s="0">
    <v>https://www.bing.com/financeapi/forcetrigger?t=ah3cur&amp;q=XHKG%3a1988&amp;form=skydnc</v>
    <v>Learn more on Bing</v>
  </rv>
  <rv s="4">
    <v>en-GB</v>
    <v>ah3cur</v>
    <v>268435456</v>
    <v>1</v>
    <v>Powered by Refinitiv</v>
    <v>5</v>
    <v>CHINA MINSHENG BANKING CORP., LTD. (XHKG:1988)</v>
    <v>6</v>
    <v>7</v>
    <v>Finance</v>
    <v>8</v>
    <v>5.01</v>
    <v>2.56</v>
    <v>0.64470000000000005</v>
    <v>-0.04</v>
    <v>0</v>
    <v>-1.278E-2</v>
    <v>0</v>
    <v>HKD</v>
    <v>CHINA MINSHENG BANKING CORP., LTD. (the Bank) is a China-based financial institution principally engaged in corporate banking, personal banking, capital business and other business. The Bank operates its business mainly in North China, East China, South China and other areas in China.</v>
    <v>57090</v>
    <v>Hong Kong Stock Exchange</v>
    <v>XHKG</v>
    <v>XHKG</v>
    <v>No. 2 Fuxingmennei Avenue, Xicheng District, BEIJING, BEIJING, 100031 CN</v>
    <v>3.15</v>
    <v>Banking Services</v>
    <v>Stock</v>
    <v>44487.339085648149</v>
    <v>42</v>
    <v>3.08</v>
    <v>250236100000</v>
    <v>CHINA MINSHENG BANKING CORP., LTD.</v>
    <v>CHINA MINSHENG BANKING CORP., LTD.</v>
    <v>3.15</v>
    <v>3.87</v>
    <v>3.13</v>
    <v>3.09</v>
    <v>3.09</v>
    <v>43854370000</v>
    <v>1988</v>
    <v>CHINA MINSHENG BANKING CORP., LTD. (XHKG:1988)</v>
    <v>17727612</v>
    <v>1996</v>
  </rv>
  <rv s="2">
    <v>43</v>
  </rv>
  <rv s="0">
    <v>https://www.bing.com/financeapi/forcetrigger?t=ah2jdm&amp;q=XHKG%3a1313&amp;form=skydnc</v>
    <v>Learn more on Bing</v>
  </rv>
  <rv s="4">
    <v>en-GB</v>
    <v>ah2jdm</v>
    <v>268435456</v>
    <v>1</v>
    <v>Powered by Refinitiv</v>
    <v>5</v>
    <v>CHINA RESOURCES CEMENT HOLDINGS LIMITED (XHKG:1313)</v>
    <v>6</v>
    <v>7</v>
    <v>Finance</v>
    <v>8</v>
    <v>11.38</v>
    <v>6.35</v>
    <v>1.0922000000000001</v>
    <v>0.02</v>
    <v>0</v>
    <v>2.8210000000000002E-3</v>
    <v>0</v>
    <v>HKD</v>
    <v>China Resources Cement Holdings Limited is a Hong Kong-based investment holding company principally engaged in the cement and concrete businesses. The Company operates through two business segments. The Cement segment is engaged in the manufacture and sales of cement and related products. The Concrete segment is engaged in the manufacture and sales of concrete and related products. The Company is also involved in the trading of fly ash, mortars and shotcrete, as well as the property holding business through its subsidiaries.</v>
    <v>19201</v>
    <v>Hong Kong Stock Exchange</v>
    <v>XHKG</v>
    <v>XHKG</v>
    <v>Rm.4606-08, China Resources Building, 26 Harbour Road, Wanchai HK</v>
    <v>7.14</v>
    <v>Construction Materials</v>
    <v>Stock</v>
    <v>44487.339085648149</v>
    <v>45</v>
    <v>7.01</v>
    <v>49509030000</v>
    <v>CHINA RESOURCES CEMENT HOLDINGS LIMITED</v>
    <v>CHINA RESOURCES CEMENT HOLDINGS LIMITED</v>
    <v>7.1</v>
    <v>5.91</v>
    <v>7.09</v>
    <v>7.11</v>
    <v>7.11</v>
    <v>6982938000</v>
    <v>1313</v>
    <v>CHINA RESOURCES CEMENT HOLDINGS LIMITED (XHKG:1313)</v>
    <v>10483769</v>
    <v>2003</v>
  </rv>
  <rv s="2">
    <v>46</v>
  </rv>
  <rv s="0">
    <v>https://www.bing.com/financeapi/forcetrigger?t=ah2ih7&amp;q=XHKG%3a1299&amp;form=skydnc</v>
    <v>Learn more on Bing</v>
  </rv>
  <rv s="4">
    <v>en-GB</v>
    <v>ah2ih7</v>
    <v>268435456</v>
    <v>1</v>
    <v>Powered by Refinitiv</v>
    <v>5</v>
    <v>AIA Group Limited (XHKG:1299)</v>
    <v>6</v>
    <v>7</v>
    <v>Finance</v>
    <v>8</v>
    <v>109.3</v>
    <v>73.05</v>
    <v>1.0528</v>
    <v>-0.35</v>
    <v>0</v>
    <v>-3.986E-3</v>
    <v>0</v>
    <v>HKD</v>
    <v>AIA Group Limited is an investment holding company principally engaged in the provision of life insurance. The products and services mainly include life insurance, accident and health insurance and savings plans, as well as employee benefits, credit insurance and pension services to corporate clients. The Company operates through eight business segments: Hong Kong, Thailand, Singapore, Malaysia, China, Korea, Other Markets and Group Corporate Centre. Other Markets segment includes the operations in Australia, Indonesia, New Zealand, the Philippines, Sri Lanka, Taiwan, Vietnam and India.</v>
    <v>23000</v>
    <v>Hong Kong Stock Exchange</v>
    <v>XHKG</v>
    <v>XHKG</v>
    <v>AIA Wealth Select Centre, 12/F, AIA Tower, 183 Electric Road, North Point HK</v>
    <v>88.5</v>
    <v>Insurance</v>
    <v>Stock</v>
    <v>44487.339085648149</v>
    <v>48</v>
    <v>86.7</v>
    <v>1062091000000</v>
    <v>AIA Group Limited</v>
    <v>AIA Group Limited</v>
    <v>88.5</v>
    <v>19.91</v>
    <v>87.8</v>
    <v>87.45</v>
    <v>87.45</v>
    <v>12096700000</v>
    <v>1299</v>
    <v>AIA Group Limited (XHKG:1299)</v>
    <v>21830461</v>
    <v>2009</v>
  </rv>
  <rv s="2">
    <v>49</v>
  </rv>
  <rv s="0">
    <v>https://www.bing.com/financeapi/forcetrigger?t=ah72c7&amp;q=XHKG%3a973&amp;form=skydnc</v>
    <v>Learn more on Bing</v>
  </rv>
  <rv s="4">
    <v>en-GB</v>
    <v>ah72c7</v>
    <v>268435456</v>
    <v>1</v>
    <v>Powered by Refinitiv</v>
    <v>5</v>
    <v>L'Occitane International SA (XHKG:973)</v>
    <v>6</v>
    <v>7</v>
    <v>Finance</v>
    <v>8</v>
    <v>31.15</v>
    <v>13.32</v>
    <v>0.39429999999999998</v>
    <v>-0.1</v>
    <v>0</v>
    <v>-3.8909999999999999E-3</v>
    <v>0</v>
    <v>HKD</v>
    <v>L’OCCITANE INTERNATIONAL S.A. is a company principally engaged in the manufacture and sales of cosmetics and well-being products. Its brands include L’OCCITANE en Provence, Melvita, Le Couvent des Minimes, Erborian and L’OCCITANE en Bresil. The Company operates through three segments. Sell-out segment sells its products directly to final customers through stores and the Company’s Website. Sell-in segment sells its products to intermediates, including distributors, wholesalers, television show channels and travel retailers. The intermediates sell the products to final customers. Business to Business segment sells its products to airline companies and hotels. These airline companies and hotels provide the products as free amenities to final customers. The Company operates businesses in Japan, China, France, the United Kingdom and Russia, among others.</v>
    <v>8733</v>
    <v>Hong Kong Stock Exchange</v>
    <v>XHKG</v>
    <v>XHKG</v>
    <v>49, Boulevard Prince Henri, LUXEMBOURG, LUXEMBOURG-NA, 1724 LU</v>
    <v>26.9</v>
    <v>Personal &amp; Household Products &amp; Services</v>
    <v>Stock</v>
    <v>44487.339085648149</v>
    <v>51</v>
    <v>25.4</v>
    <v>37738850000</v>
    <v>L'Occitane International SA</v>
    <v>L'Occitane International SA</v>
    <v>25.4</v>
    <v>26.71</v>
    <v>25.7</v>
    <v>25.6</v>
    <v>25.6</v>
    <v>1468438000</v>
    <v>973</v>
    <v>L'Occitane International SA (XHKG:973)</v>
    <v>1295000</v>
    <v>2001</v>
  </rv>
  <rv s="2">
    <v>52</v>
  </rv>
  <rv s="0">
    <v>https://www.bing.com/financeapi/forcetrigger?t=ah6sim&amp;q=XHKG%3a857&amp;form=skydnc</v>
    <v>Learn more on Bing</v>
  </rv>
  <rv s="4">
    <v>en-GB</v>
    <v>ah6sim</v>
    <v>268435456</v>
    <v>1</v>
    <v>Powered by Refinitiv</v>
    <v>5</v>
    <v>PetroChina Company Limited (XHKG:857)</v>
    <v>6</v>
    <v>7</v>
    <v>Finance</v>
    <v>8</v>
    <v>4.2</v>
    <v>2.16</v>
    <v>0.84079999999999999</v>
    <v>0.06</v>
    <v>0</v>
    <v>1.4887999999999998E-2</v>
    <v>0</v>
    <v>HKD</v>
    <v>PetroChina Company Limited is a China-based company principally engaged in the production and distribution of oil and gas. The Company mainly operates through four business segments. The Exploration and Production segment is principally engaged in the exploration, development, production and sales of crude oil and natural gas. The Refining and Chemical Products segment is principally engaged in the refining of crude oil and petroleum products, as well as the production and sales of basic petrochemical products, derivative petrochemical products and other chemical products. The Sales segment is principally engaged in the sales of refined petroleum products. The Natural Gas and Pipeline segment is engaged in the transportation and sales of natural gas, crude oil and refined petroleum products.</v>
    <v>423243</v>
    <v>Hong Kong Stock Exchange</v>
    <v>XHKG</v>
    <v>XHKG</v>
    <v>No. 9, Dongzhimen North Avenue, Dongcheng District, BEIJING, BEIJING, 100007 CN</v>
    <v>4.13</v>
    <v>Oil &amp; Gas</v>
    <v>Stock</v>
    <v>44487.339085648149</v>
    <v>54</v>
    <v>4.01</v>
    <v>1249024000000</v>
    <v>PetroChina Company Limited</v>
    <v>PetroChina Company Limited</v>
    <v>4.08</v>
    <v>6.1</v>
    <v>4.03</v>
    <v>4.09</v>
    <v>4.09</v>
    <v>183021000000</v>
    <v>857</v>
    <v>PetroChina Company Limited (XHKG:857)</v>
    <v>102895463</v>
    <v>1999</v>
  </rv>
  <rv s="2">
    <v>55</v>
  </rv>
  <rv s="0">
    <v>https://www.bing.com/financeapi/forcetrigger?t=ah5jfr&amp;q=XHKG%3a688&amp;form=skydnc</v>
    <v>Learn more on Bing</v>
  </rv>
  <rv s="4">
    <v>en-GB</v>
    <v>ah5jfr</v>
    <v>268435456</v>
    <v>1</v>
    <v>Powered by Refinitiv</v>
    <v>5</v>
    <v>CHINA OVERSEAS LAND &amp; INVESTMENT LTD. (XHKG:688)</v>
    <v>6</v>
    <v>7</v>
    <v>Finance</v>
    <v>8</v>
    <v>21.95</v>
    <v>14.92</v>
    <v>1.0512999999999999</v>
    <v>0.02</v>
    <v>0</v>
    <v>1.1559999999999999E-3</v>
    <v>0</v>
    <v>HKD</v>
    <v>China Overseas Land &amp; Investment Ltd. is a Hong Kong-based investment holding company principally engaged in property businesses. The Company operates its businesses through three segments. The Property Development segment is engaged in the development of residential and commercial properties. The Property Investment segment is engaged in the investment in properties for rental. Other Operations segment is engaged in the provision of real estate management services, as well as construction and building design consultancy services.</v>
    <v>5196</v>
    <v>Hong Kong Stock Exchange</v>
    <v>XHKG</v>
    <v>XHKG</v>
    <v>10/F, Three Pacific Place, 1 Queen's Road Eas HK</v>
    <v>17.5</v>
    <v>Real Estate Operations</v>
    <v>Stock</v>
    <v>44487.339085648149</v>
    <v>57</v>
    <v>17.100000000000001</v>
    <v>189345300000</v>
    <v>CHINA OVERSEAS LAND &amp; INVESTMENT LTD.</v>
    <v>CHINA OVERSEAS LAND &amp; INVESTMENT LTD.</v>
    <v>17.38</v>
    <v>3.57</v>
    <v>17.3</v>
    <v>17.32</v>
    <v>17.32</v>
    <v>10944820000</v>
    <v>688</v>
    <v>CHINA OVERSEAS LAND &amp; INVESTMENT LTD. (XHKG:688)</v>
    <v>22220299</v>
    <v>1979</v>
  </rv>
  <rv s="2">
    <v>58</v>
  </rv>
  <rv s="0">
    <v>https://www.bing.com/financeapi/forcetrigger?t=ah24ww&amp;q=XHKG%3a1113&amp;form=skydnc</v>
    <v>Learn more on Bing</v>
  </rv>
  <rv s="4">
    <v>en-GB</v>
    <v>ah24ww</v>
    <v>268435456</v>
    <v>1</v>
    <v>Powered by Refinitiv</v>
    <v>5</v>
    <v>CK Asset Holdings Limited (XHKG:1113)</v>
    <v>6</v>
    <v>7</v>
    <v>Finance</v>
    <v>8</v>
    <v>56.05</v>
    <v>35.65</v>
    <v>1.2764</v>
    <v>0</v>
    <v>0</v>
    <v>0</v>
    <v>0</v>
    <v>HKD</v>
    <v>CK Asset Holdings Limited, formerly Cheung Kong Property Holdings Limited is an investment holding company mainly engaged in the property businesses. The Company is involved in the property development, property Investment, hotel and serviced suite operation, property and project management. In addition, the Company is engaged in aircraft leasing. The Company operates its business in Hong Kong, The Mainland, and Singapore.</v>
    <v>55000</v>
    <v>Hong Kong Stock Exchange</v>
    <v>XHKG</v>
    <v>XHKG</v>
    <v>7th Floor, Cheung Kong Center, 2 Queen's Road Central HK</v>
    <v>46.8</v>
    <v>Real Estate Operations</v>
    <v>Stock</v>
    <v>44487.339085648149</v>
    <v>60</v>
    <v>46.25</v>
    <v>169608800000</v>
    <v>CK Asset Holdings Limited</v>
    <v>CK Asset Holdings Limited</v>
    <v>46.5</v>
    <v>9.4</v>
    <v>46.55</v>
    <v>46.55</v>
    <v>46.55</v>
    <v>3643584000</v>
    <v>1113</v>
    <v>CK Asset Holdings Limited (XHKG:1113)</v>
    <v>3796602</v>
    <v>2015</v>
  </rv>
  <rv s="2">
    <v>61</v>
  </rv>
  <rv s="0">
    <v>https://www.bing.com/financeapi/forcetrigger?t=ah6zrw&amp;q=XHKG%3a941&amp;form=skydnc</v>
    <v>Learn more on Bing</v>
  </rv>
  <rv s="4">
    <v>en-GB</v>
    <v>ah6zrw</v>
    <v>268435456</v>
    <v>1</v>
    <v>Powered by Refinitiv</v>
    <v>5</v>
    <v>China Mobile Limited (XHKG:941)</v>
    <v>6</v>
    <v>7</v>
    <v>Finance</v>
    <v>8</v>
    <v>59.2</v>
    <v>39</v>
    <v>0.64849999999999997</v>
    <v>-0.1</v>
    <v>0</v>
    <v>-2.055E-3</v>
    <v>0</v>
    <v>HKD</v>
    <v>China Mobile Limited is an investment holding company principally engaged in telecommunication and related businesses. Its main businesses include Mobile businesses, Wireline Broadband businesses and Internet of Things (IoT) businesses. Mobile businesses include two categories of services. Voice services include local calls, domestic and international long distance calls, roaming services and voice value-added services. Data services include short message services and multimedia message services, wireless data traffic services and application and information services, such as Mobile Music, Mobile Reading and Mobile Video, among others. Wireline Broadband businesses include the provision of wireline broadband and related services. The Company also provides customer services, including phone bill enquiry, among others. The Company mainly operates businesses in Mainland China.</v>
    <v>446898</v>
    <v>Hong Kong Stock Exchange</v>
    <v>XHKG</v>
    <v>XHKG</v>
    <v>No. 29, Financial Street, Xicheng District, BEIJING, BEIJING, 100032 CN</v>
    <v>48.75</v>
    <v>Telecommunications Services</v>
    <v>Stock</v>
    <v>44487.339085648149</v>
    <v>63</v>
    <v>48.1</v>
    <v>996132300000</v>
    <v>China Mobile Limited</v>
    <v>China Mobile Limited</v>
    <v>48.6</v>
    <v>7.43</v>
    <v>48.65</v>
    <v>48.55</v>
    <v>48.55</v>
    <v>20475480000</v>
    <v>941</v>
    <v>China Mobile Limited (XHKG:941)</v>
    <v>14553792</v>
    <v>1997</v>
  </rv>
  <rv s="2">
    <v>64</v>
  </rv>
  <rv s="0">
    <v>https://www.bing.com/financeapi/forcetrigger?t=ah3ahw&amp;q=XHKG%3a19&amp;form=skydnc</v>
    <v>Learn more on Bing</v>
  </rv>
  <rv s="4">
    <v>en-GB</v>
    <v>ah3ahw</v>
    <v>268435456</v>
    <v>1</v>
    <v>Powered by Refinitiv</v>
    <v>5</v>
    <v>SWIRE PACIFIC LIMITED (XHKG:19)</v>
    <v>6</v>
    <v>7</v>
    <v>Finance</v>
    <v>8</v>
    <v>64.599999999999994</v>
    <v>35.1</v>
    <v>1.1839999999999999</v>
    <v>-0.15</v>
    <v>0</v>
    <v>-3.0149999999999999E-3</v>
    <v>0</v>
    <v>HKD</v>
    <v>Swire Pacific Ltd is an investment holding company mainly engaged in the manufacture and sale of beverages. The Company operates its business through five segments. The Property segment is engaged in the property investment, hotel investment and property trading. The property investment portfolio comprises office and retail premises, serviced apartments and other luxury residential accommodation. The Beverages segment is engaged in the manufacture and distribution of products of The Coca-Cola Company (TCCC), including sparkling and water. The Aviation segment provides passenger services and cargo services through the operation of airlines. The Trading and Industrial segment retails and distributes footwear, apparel and related accessories, packages and sells sugar, operates bakery chains, and sells passenger cars, commercial vehicles, motorcycles and scooters. The Marine Services segment provides support services for offshore energy industry and operates windfarm installation business.</v>
    <v>86768</v>
    <v>Hong Kong Stock Exchange</v>
    <v>XHKG</v>
    <v>XHKG</v>
    <v>33/F, One Pacific Place, 88 Queensway HK</v>
    <v>50.3</v>
    <v>Beverages</v>
    <v>Stock</v>
    <v>44487.339085648149</v>
    <v>66</v>
    <v>49.15</v>
    <v>70022070000</v>
    <v>SWIRE PACIFIC LIMITED</v>
    <v>SWIRE PACIFIC LIMITED</v>
    <v>49.75</v>
    <v>7.02</v>
    <v>49.75</v>
    <v>49.6</v>
    <v>49.6</v>
    <v>3887076000</v>
    <v>19</v>
    <v>SWIRE PACIFIC LIMITED (XHKG:19)</v>
    <v>744344</v>
    <v>1940</v>
  </rv>
  <rv s="2">
    <v>67</v>
  </rv>
  <rv s="0">
    <v>https://www.bing.com/financeapi/forcetrigger?t=ah5u52&amp;q=XHKG%3a8&amp;form=skydnc</v>
    <v>Learn more on Bing</v>
  </rv>
  <rv s="4">
    <v>en-GB</v>
    <v>ah5u52</v>
    <v>268435456</v>
    <v>1</v>
    <v>Powered by Refinitiv</v>
    <v>5</v>
    <v>PCCW LIMITED (XHKG:8)</v>
    <v>6</v>
    <v>7</v>
    <v>Finance</v>
    <v>8</v>
    <v>5.0599999999999996</v>
    <v>3.92</v>
    <v>0.498</v>
    <v>-0.02</v>
    <v>0</v>
    <v>-4.9880000000000002E-3</v>
    <v>0</v>
    <v>HKD</v>
    <v>PCCW Limited (PCCW) is an investment holding company. The Company's Pacific Century Premium Developments (PCPD) is focused on development projects in Indonesia, Japan and Thailand. The Company's segments include HKT Limited, Media Business, Solutions Business, PCPD and Other Businesses. It is engaged in the provision of telecommunications and related services, which include local telephony, local data and broadband, international telecommunications, mobile, and other telecommunications businesses, such as customer premises equipment sales; the provision of pay-television (pay-TV) services, Internet portal digital media entertainment platform in the Hong Kong Special Administrative Region and other parts of the world; investments in, and development of, systems integration, network engineering and technology-related businesses, and development and management of property and infrastructure projects, as well as property investments.</v>
    <v>22000</v>
    <v>Hong Kong Stock Exchange</v>
    <v>XHKG</v>
    <v>XHKG</v>
    <v>41st Floor, PCCW Tower, Taikoo Place, 979 King's Road, Quarry Bay HK</v>
    <v>4.01</v>
    <v>Telecommunications Services</v>
    <v>Stock</v>
    <v>44487.339085648149</v>
    <v>69</v>
    <v>3.98</v>
    <v>30995850000</v>
    <v>PCCW LIMITED</v>
    <v>PCCW LIMITED</v>
    <v>3.99</v>
    <v>50.85</v>
    <v>4.01</v>
    <v>3.99</v>
    <v>3.99</v>
    <v>7729638000</v>
    <v>8</v>
    <v>PCCW LIMITED (XHKG:8)</v>
    <v>5290281</v>
    <v>1979</v>
  </rv>
  <rv s="2">
    <v>70</v>
  </rv>
  <rv s="0">
    <v>https://www.bing.com/financeapi/forcetrigger?t=ah1vfr&amp;q=XHKG%3a1&amp;form=skydnc</v>
    <v>Learn more on Bing</v>
  </rv>
  <rv s="4">
    <v>en-GB</v>
    <v>ah1vfr</v>
    <v>268435456</v>
    <v>1</v>
    <v>Powered by Refinitiv</v>
    <v>5</v>
    <v>CK Hutchison Holdings Limited (XHKG:1)</v>
    <v>6</v>
    <v>7</v>
    <v>Finance</v>
    <v>8</v>
    <v>65.8</v>
    <v>45.8</v>
    <v>1.1281000000000001</v>
    <v>0.2</v>
    <v>0</v>
    <v>3.81E-3</v>
    <v>0</v>
    <v>HKD</v>
    <v>CK Hutchison Holdings Limited is a conglomerate operating diverse businesses in many countries around the world. The Company operates its business through four segments. Ports and Related Services segment operates ports and terminals in Asia, the Middle East, Africa, Europe, the Americas and Australia. Retail segment operates various health and beauty chains in Europe and Asia. It also operates supermarkets, consumer electronics as well as bottled water and beverage products manufacturing and sale in Hong Kong and Mainland China. Infrastructure segment has diversified investments in energy, transportation, water, waste management, waste-to-energy, household infrastructure and infrastructure related businesses all around the world. Telecommunications segment operates telecommunications services, offering a wide range of telecommunications and digital services in Europe, Asia and Australia.</v>
    <v>172907</v>
    <v>Hong Kong Stock Exchange</v>
    <v>XHKG</v>
    <v>XHKG</v>
    <v>48th Floor, Cheung Kong Center, 2 Queen's Road Central, Central HK</v>
    <v>53</v>
    <v>Holding Companies</v>
    <v>Stock</v>
    <v>44487.339085648149</v>
    <v>72</v>
    <v>52.3</v>
    <v>201417700000</v>
    <v>CK Hutchison Holdings Limited</v>
    <v>CK Hutchison Holdings Limited</v>
    <v>52.8</v>
    <v>5.9</v>
    <v>52.5</v>
    <v>52.7</v>
    <v>52.7</v>
    <v>3836528000</v>
    <v>1</v>
    <v>CK Hutchison Holdings Limited (XHKG:1)</v>
    <v>4035674</v>
    <v>2014</v>
  </rv>
  <rv s="2">
    <v>73</v>
  </rv>
  <rv s="0">
    <v>http://ja.wikipedia.org/wiki/スタンダードチャータード銀行</v>
    <v>Wikipedia</v>
  </rv>
  <rv s="5">
    <v>8</v>
    <v>75</v>
  </rv>
  <rv s="6">
    <v>13</v>
    <v>https://www.bing.com/th?id=AMMS_34489518fdb4d1691a2e6c0c94101bd8&amp;qlt=95</v>
    <v>76</v>
    <v>0</v>
    <v>https://www.bing.com/images/search?form=xlimg&amp;q=standard+chartered</v>
    <v>Image of STANDARD CHARTERED PLC</v>
  </rv>
  <rv s="0">
    <v>https://www.bing.com/financeapi/forcetrigger?t=ah42ww&amp;q=XHKG%3a2888&amp;form=skydnc</v>
    <v>Learn more on Bing</v>
  </rv>
  <rv s="7">
    <v>en-GB</v>
    <v>ah42ww</v>
    <v>268435456</v>
    <v>1</v>
    <v>Powered by Refinitiv</v>
    <v>9</v>
    <v>STANDARD CHARTERED PLC (XHKG:2888)</v>
    <v>11</v>
    <v>19</v>
    <v>Finance</v>
    <v>8</v>
    <v>56.85</v>
    <v>34.9</v>
    <v>1.3426</v>
    <v>0.55000000000000004</v>
    <v>0</v>
    <v>1.0546999999999999E-2</v>
    <v>0</v>
    <v>HKD</v>
    <v>Standard Chartered PLC is an international banking company. The Banks's segments include Corporate &amp; Institutional Banking, Retail Banking, Commercial Banking and Private Banking. Its Corporate &amp; Institutional Banking segment allows companies and financial institutions to operate and trade globally, and its Private Banking segment supports high net worth individuals with their banking needs across borders and offers access to global investment opportunities. Its Retail Banking segment offers clients, as well as small businesses a range of banking support solutions, and its Commercial Banking segment provides mid-sized companies with financial solutions and services. Its personal banking offerings include investments and employee banking. Its business banking capabilities include transaction banking, Islamic banking and global research. Its private banking offerings include online services.</v>
    <v>83601</v>
    <v>Hong Kong Stock Exchange</v>
    <v>XHKG</v>
    <v>XHKG</v>
    <v>1 Basinghall Avenue, LONDON, UNITED KINGDOM-NA, EC2V 5DD GB</v>
    <v>52.75</v>
    <v>77</v>
    <v>Banking Services</v>
    <v>Stock</v>
    <v>44487.339097222219</v>
    <v>78</v>
    <v>52</v>
    <v>15080890000</v>
    <v>STANDARD CHARTERED PLC</v>
    <v>STANDARD CHARTERED PLC</v>
    <v>52.2</v>
    <v>17.25</v>
    <v>52.15</v>
    <v>52.7</v>
    <v>52.7</v>
    <v>3079119000</v>
    <v>2888</v>
    <v>STANDARD CHARTERED PLC (XHKG:2888)</v>
    <v>625676</v>
    <v>1969</v>
  </rv>
  <rv s="2">
    <v>79</v>
  </rv>
  <rv s="0">
    <v>https://www.bing.com/financeapi/forcetrigger?t=ah3zsm&amp;q=XHKG%3a2828&amp;form=skydnc</v>
    <v>Learn more on Bing</v>
  </rv>
  <rv s="10">
    <v>en-GB</v>
    <v>ah3zsm</v>
    <v>268435456</v>
    <v>1</v>
    <v>Powered by Refinitiv</v>
    <v>20</v>
    <v>HS China Entprs Idx ETF HKD (XHKG:2828)</v>
    <v>2</v>
    <v>21</v>
    <v>Finance</v>
    <v>8</v>
    <v>124.3</v>
    <v>84.94</v>
    <v>0.76749999999999996</v>
    <v>0.1</v>
    <v>-7.0330000000000002E-3</v>
    <v>1.1000000000000001E-3</v>
    <v>-0.64</v>
    <v>HKD</v>
    <v>Hong Kong Stock Exchange</v>
    <v>XHKG</v>
    <v>6.5000000000000006E-3</v>
    <v>91</v>
    <v>ETF</v>
    <v>44487.339097222219</v>
    <v>81</v>
    <v>89.76</v>
    <v>20835555500</v>
    <v>HS China Entprs Idx ETF HKD</v>
    <v>91</v>
    <v>90.9</v>
    <v>91</v>
    <v>90.36</v>
    <v>2828</v>
    <v>HS China Entprs Idx ETF HKD (XHKG:2828)</v>
    <v>37126574</v>
  </rv>
  <rv s="2">
    <v>82</v>
  </rv>
  <rv s="0">
    <v>https://www.bing.com/financeapi/forcetrigger?t=ah3yhw&amp;q=XHKG%3a2800&amp;form=skydnc</v>
    <v>Learn more on Bing</v>
  </rv>
  <rv s="10">
    <v>en-GB</v>
    <v>ah3yhw</v>
    <v>268435456</v>
    <v>1</v>
    <v>Powered by Refinitiv</v>
    <v>20</v>
    <v>Tracker Fund of Hong Kong (XHKG:2800)</v>
    <v>2</v>
    <v>21</v>
    <v>Finance</v>
    <v>8</v>
    <v>31.34</v>
    <v>24.14</v>
    <v>0.99060000000000004</v>
    <v>0.12</v>
    <v>0</v>
    <v>4.6189999999999998E-3</v>
    <v>0</v>
    <v>HKD</v>
    <v>Hong Kong Stock Exchange</v>
    <v>XHKG</v>
    <v>1E-3</v>
    <v>26.1</v>
    <v>ETF</v>
    <v>44487.339097222219</v>
    <v>84</v>
    <v>25.78</v>
    <v>98583220000</v>
    <v>Tracker Fund of Hong Kong</v>
    <v>26.08</v>
    <v>25.98</v>
    <v>26.1</v>
    <v>26.1</v>
    <v>2800</v>
    <v>Tracker Fund of Hong Kong (XHKG:2800)</v>
    <v>169890340</v>
  </rv>
  <rv s="2">
    <v>85</v>
  </rv>
  <rv s="0">
    <v>https://www.bing.com/financeapi/forcetrigger?t=ah3ez2&amp;q=XHKG%3a2020&amp;form=skydnc</v>
    <v>Learn more on Bing</v>
  </rv>
  <rv s="4">
    <v>en-GB</v>
    <v>ah3ez2</v>
    <v>268435456</v>
    <v>1</v>
    <v>Powered by Refinitiv</v>
    <v>5</v>
    <v>ANTA Sports Products Limited (XHKG:2020)</v>
    <v>6</v>
    <v>7</v>
    <v>Finance</v>
    <v>8</v>
    <v>191.9</v>
    <v>83.5</v>
    <v>0.81759999999999999</v>
    <v>5.4</v>
    <v>0</v>
    <v>4.4481E-2</v>
    <v>0</v>
    <v>HKD</v>
    <v>ANTA Sports Products Limited is principally engaged in the manufacture and trading of sporting goods, including footwear, apparel and accessories in the Mainland China. The Company focuses on sportswear market in China with a brand portfolio, including ANTA, ANTA KIDS, FILA, FILA KIDS and NBA. Through its subsidiaries, the Company is also engaged in the manufacture of shoe sole. The Company's subsidiaries include Anta Enterprise Group Limited, Motive Force Sports Products Limited and REEDO Sports Products Limited.</v>
    <v>47000</v>
    <v>Hong Kong Stock Exchange</v>
    <v>XHKG</v>
    <v>XHKG</v>
    <v>No.99 Jiayi Road, Guanyinshan, XIAMEN, FUJIAN, 361008 CN</v>
    <v>126.8</v>
    <v>Textiles &amp; Apparel</v>
    <v>Stock</v>
    <v>44487.339097222219</v>
    <v>87</v>
    <v>121</v>
    <v>328184100000</v>
    <v>ANTA Sports Products Limited</v>
    <v>ANTA Sports Products Limited</v>
    <v>121.9</v>
    <v>38.61</v>
    <v>121.4</v>
    <v>126.8</v>
    <v>126.8</v>
    <v>2703329000</v>
    <v>2020</v>
    <v>ANTA Sports Products Limited (XHKG:2020)</v>
    <v>14120176</v>
    <v>2007</v>
  </rv>
  <rv s="2">
    <v>88</v>
  </rv>
  <rv s="0">
    <v>https://www.bing.com/financeapi/forcetrigger?t=ah24im&amp;q=XHKG%3a1109&amp;form=skydnc</v>
    <v>Learn more on Bing</v>
  </rv>
  <rv s="11">
    <v>en-GB</v>
    <v>ah24im</v>
    <v>268435456</v>
    <v>1</v>
    <v>Powered by Refinitiv</v>
    <v>22</v>
    <v>China Resources Land Limited (XHKG:1109)</v>
    <v>6</v>
    <v>23</v>
    <v>Finance</v>
    <v>8</v>
    <v>41.3</v>
    <v>25.5</v>
    <v>1.0371999999999999</v>
    <v>-0.05</v>
    <v>0</v>
    <v>-1.5820000000000001E-3</v>
    <v>0</v>
    <v>HKD</v>
    <v>China Resources Land Limited is an investment holding company mainly engaged in the development of properties for sale. Along with subsidiaries, the Company operates its business through four segments: The Development Properties for Sale segment, the Property Investment and Management segment, the Hotel Operations segment, the Construction, Decoration Service and Others segment. The Company’s investment properties include commercial buildings, offices and hotels, among others. Its major investment properties include Shenzhen MIXc, Hangzhou MIXc, Shenyang MIXc, Beijing CR Building, Beijing Qinghe Hi5 Office, among others.</v>
    <v>47537</v>
    <v>Hong Kong Stock Exchange</v>
    <v>XHKG</v>
    <v>XHKG</v>
    <v>46th Floor, China Resources Building, 26 Harbour Road, Wanchai HK</v>
    <v>32.200000000000003</v>
    <v>Real Estate Operations</v>
    <v>Stock</v>
    <v>44487.339085648149</v>
    <v>90</v>
    <v>31.15</v>
    <v>225337700000</v>
    <v>China Resources Land Limited</v>
    <v>China Resources Land Limited</v>
    <v>31.5</v>
    <v>5.96</v>
    <v>31.6</v>
    <v>31.55</v>
    <v>31.55</v>
    <v>7130939000</v>
    <v>1109</v>
    <v>China Resources Land Limited (XHKG:1109)</v>
    <v>15834843</v>
  </rv>
  <rv s="2">
    <v>91</v>
  </rv>
  <rv s="0">
    <v>https://www.bing.com/financeapi/forcetrigger?t=ah1y52&amp;q=XHKG%3a1038&amp;form=skydnc</v>
    <v>Learn more on Bing</v>
  </rv>
  <rv s="4">
    <v>en-GB</v>
    <v>ah1y52</v>
    <v>268435456</v>
    <v>1</v>
    <v>Powered by Refinitiv</v>
    <v>5</v>
    <v>CK Infrastructure Holdings Limited (XHKG:1038)</v>
    <v>6</v>
    <v>7</v>
    <v>Finance</v>
    <v>8</v>
    <v>50.25</v>
    <v>36.1</v>
    <v>0.92269999999999996</v>
    <v>0.1</v>
    <v>0</v>
    <v>2.3089999999999999E-3</v>
    <v>0</v>
    <v>HKD</v>
    <v>CK Infrastructure Holdings Limited, formerly Cheung Kong Infrastructure Holdings Limited, is a company mainly engaged in the development, investment and operation of infrastructure businesses. Its operations include electricity generation, transmission and distribution, gas distribution, transportation, water treatment and distribution, waste management and waste-to-energy, as well as infrastructure materials. Its transportation business includes the operation of airport car parks, as well as toll roads and bridges. Its infrastructure materials business includes the production and sale of cement, concrete and aggregates. In addition, the Company is also involved in oil pipelines and storage business. The Company’s portfolio now spans Hong Kong, Mainland China, the United Kingdom, the Netherlands, Portugal, Australia, New Zealand and Canada.</v>
    <v>2305</v>
    <v>Hong Kong Stock Exchange</v>
    <v>XHKG</v>
    <v>XHKG</v>
    <v>12th Floor, Cheung Kong Center, 2 Queen's Road Central HK</v>
    <v>43.65</v>
    <v>Multiline Utilities</v>
    <v>Stock</v>
    <v>44487.339085648149</v>
    <v>93</v>
    <v>43.15</v>
    <v>114774300000</v>
    <v>CK Infrastructure Holdings Limited</v>
    <v>CK Infrastructure Holdings Limited</v>
    <v>43.5</v>
    <v>14.64</v>
    <v>43.3</v>
    <v>43.4</v>
    <v>43.4</v>
    <v>2650676000</v>
    <v>1038</v>
    <v>CK Infrastructure Holdings Limited (XHKG:1038)</v>
    <v>1472593</v>
    <v>1996</v>
  </rv>
  <rv s="2">
    <v>94</v>
  </rv>
  <rv s="0">
    <v>https://www.bing.com/financeapi/forcetrigger?t=ah6b27&amp;q=XHKG%3a823&amp;form=skydnc</v>
    <v>Learn more on Bing</v>
  </rv>
  <rv s="12">
    <v>en-GB</v>
    <v>ah6b27</v>
    <v>268435456</v>
    <v>1</v>
    <v>Powered by Refinitiv</v>
    <v>24</v>
    <v>LINK REIT UNT (XHKG:823)</v>
    <v>2</v>
    <v>25</v>
    <v>Finance</v>
    <v>8</v>
    <v>78.7</v>
    <v>58.8</v>
    <v>-0.2</v>
    <v>0</v>
    <v>-2.9239999999999999E-3</v>
    <v>0</v>
    <v>HKD</v>
    <v>Hong Kong Stock Exchange</v>
    <v>XHKG</v>
    <v>68.95</v>
    <v>ETF</v>
    <v>44487.339085648149</v>
    <v>96</v>
    <v>67.349999999999994</v>
    <v>LINK REIT UNT</v>
    <v>68.95</v>
    <v>68.400000000000006</v>
    <v>68.2</v>
    <v>68.2</v>
    <v>823</v>
    <v>LINK REIT UNT (XHKG:823)</v>
    <v>5919204</v>
  </rv>
  <rv s="2">
    <v>97</v>
  </rv>
  <rv s="0">
    <v>https://www.bing.com/financeapi/forcetrigger?t=ah5lh7&amp;q=XHKG%3a700&amp;form=skydnc</v>
    <v>Learn more on Bing</v>
  </rv>
  <rv s="4">
    <v>en-GB</v>
    <v>ah5lh7</v>
    <v>268435456</v>
    <v>1</v>
    <v>Powered by Refinitiv</v>
    <v>5</v>
    <v>Tencent Holdings Limited (XHKG:700)</v>
    <v>6</v>
    <v>7</v>
    <v>Finance</v>
    <v>8</v>
    <v>775.5</v>
    <v>412.2</v>
    <v>1.2806</v>
    <v>1.4</v>
    <v>0</v>
    <v>2.8249999999999998E-3</v>
    <v>0</v>
    <v>HKD</v>
    <v>Tencent Holdings Limited is an investment holding company principally involved in the provision of value-added services (VAS) and online advertising services. The Company operates through three main segments. The VAS segment is mainly involved in provision of online/mobile games, community value-added services and applications across various Internet and mobile platforms. The Online Advertising segment is mainly engaged in display based and performance based advertisements. The Others segment is mainly involved in provision of payment related services, cloud services and other services.</v>
    <v>94182</v>
    <v>Hong Kong Stock Exchange</v>
    <v>XHKG</v>
    <v>XHKG</v>
    <v>Tencent Binhai Towers, No. 33 Haitian 2nd Road, Nanshan District, SHENZHEN, GUANGDONG, 518054 CN</v>
    <v>499.4</v>
    <v>Software &amp; IT Services</v>
    <v>Stock</v>
    <v>44487.339085648149</v>
    <v>99</v>
    <v>485.4</v>
    <v>4755905000000</v>
    <v>Tencent Holdings Limited</v>
    <v>Tencent Holdings Limited</v>
    <v>499.4</v>
    <v>20.88</v>
    <v>495.6</v>
    <v>497</v>
    <v>497</v>
    <v>9596256000</v>
    <v>700</v>
    <v>Tencent Holdings Limited (XHKG:700)</v>
    <v>20730047</v>
    <v>2004</v>
  </rv>
  <rv s="2">
    <v>100</v>
  </rv>
  <rv s="0">
    <v>https://www.bing.com/financeapi/forcetrigger?t=ah4ovh&amp;q=XHKG%3a388&amp;form=skydnc</v>
    <v>Learn more on Bing</v>
  </rv>
  <rv s="4">
    <v>en-GB</v>
    <v>ah4ovh</v>
    <v>268435456</v>
    <v>1</v>
    <v>Powered by Refinitiv</v>
    <v>5</v>
    <v>Hong Kong Exchanges and Clearing Limited (XHKG:388)</v>
    <v>6</v>
    <v>7</v>
    <v>Finance</v>
    <v>8</v>
    <v>587</v>
    <v>360</v>
    <v>0.9597</v>
    <v>1.6</v>
    <v>0</v>
    <v>3.4120000000000001E-3</v>
    <v>0</v>
    <v>HKD</v>
    <v>Hong Kong Exchanges and Clearing Limited is principally engaged in the operation of stock exchanges. The Company operates through five business segments. The Cash segment includes various equity products traded on the Cash Market platforms, the Shanghai Stock Exchange and the Shenzhen Stock Exchange. The Equity and Financial Derivatives segment includes derivatives products traded on Hong Kong Futures Exchange Limited (HKFE) and the Stock Exchange of Hong Kong Limited (SEHK) and other related activities. The Commodities segment includes the operations of the London Metal Exchange (LME). The Clearing segment includes the operations of various clearing houses, such as Hong Kong Securities Clearing Company Limited, the SEHK Options Clearing House Limited, HKFE Clearing Corporation Limited, over the counter (OTC) Clearing Hong Kong Limited and LME Clear Limited. The Platform and Infrastructure segment provides users with access to the platform and infrastructure of the Company.</v>
    <v>2112</v>
    <v>Hong Kong Stock Exchange</v>
    <v>XHKG</v>
    <v>XHKG</v>
    <v>8/F, Two Exchange Square, 8 Connaught Place, Central HK</v>
    <v>473.6</v>
    <v>Investment Banking &amp; Investment Services</v>
    <v>Stock</v>
    <v>44487.339085648149</v>
    <v>102</v>
    <v>467.6</v>
    <v>594615500000</v>
    <v>Hong Kong Exchanges and Clearing Limited</v>
    <v>Hong Kong Exchanges and Clearing Limited</v>
    <v>470</v>
    <v>46.22</v>
    <v>469</v>
    <v>470.6</v>
    <v>470.6</v>
    <v>1267837000</v>
    <v>388</v>
    <v>Hong Kong Exchanges and Clearing Limited (XHKG:388)</v>
    <v>1711446</v>
    <v>1999</v>
  </rv>
  <rv s="2">
    <v>103</v>
  </rv>
  <rv s="0">
    <v>https://www.bing.com/financeapi/forcetrigger?t=ah5foc&amp;q=XHKG%3a66&amp;form=skydnc</v>
    <v>Learn more on Bing</v>
  </rv>
  <rv s="4">
    <v>en-GB</v>
    <v>ah5foc</v>
    <v>268435456</v>
    <v>1</v>
    <v>Powered by Refinitiv</v>
    <v>5</v>
    <v>MTR CORPORATION LIMITED (XHKG:66)</v>
    <v>6</v>
    <v>7</v>
    <v>Finance</v>
    <v>8</v>
    <v>49</v>
    <v>38</v>
    <v>0.68740000000000001</v>
    <v>0.05</v>
    <v>0</v>
    <v>1.1899999999999999E-3</v>
    <v>0</v>
    <v>HKD</v>
    <v>MTR Corporation Limited is principally engaged in railway operation. The Company has six segments. Hong Kong Transport Operations is engaged in the provision of passenger operation and related services for railway systems, airport expresses, as well as light rails and buses in Hong Kong. Hong Kong Station Commercial Businesses is engaged in the letting of advertising, retail and car parking spaces, the provision of telecommunication and bandwidth services and other commercial activities in Hong Kong. Hong Kong Property Rental and Management is engaged in the letting of retail, office and car parking spaces, as well as the provision of estate management services in Hong Kong. Hong Kong Property Development is engaged in property development near the railway systems. Railway, Property Rental and Management Businesses is engaged in the construction, operation and maintenance of mass transit railway systems. Mainland of China Property Development is engaged in property development.</v>
    <v>34143</v>
    <v>Hong Kong Stock Exchange</v>
    <v>XHKG</v>
    <v>XHKG</v>
    <v>MTR Headquarters Building, Telford Plaza, Kowloon Bay HK</v>
    <v>42.4</v>
    <v>Passenger Transportation Services</v>
    <v>Stock</v>
    <v>44487.339085648149</v>
    <v>105</v>
    <v>41.8</v>
    <v>260055000000</v>
    <v>MTR CORPORATION LIMITED</v>
    <v>MTR CORPORATION LIMITED</v>
    <v>42.35</v>
    <v>49.21</v>
    <v>42</v>
    <v>42.05</v>
    <v>42.05</v>
    <v>6191786000</v>
    <v>66</v>
    <v>MTR CORPORATION LIMITED (XHKG:66)</v>
    <v>2457788</v>
    <v>2000</v>
  </rv>
  <rv s="2">
    <v>106</v>
  </rv>
  <rv s="0">
    <v>http://en.wikipedia.org/wiki/HSBC</v>
    <v>Wikipedia</v>
  </rv>
  <rv s="5">
    <v>8</v>
    <v>108</v>
  </rv>
  <rv s="6">
    <v>13</v>
    <v>https://www.bing.com/th?id=AMMS_3e122739ce5347195a9dc1c6eb9da912&amp;qlt=95</v>
    <v>109</v>
    <v>0</v>
    <v>https://www.bing.com/images/search?form=xlimg&amp;q=hsbc+holdings+plc</v>
    <v>Image of HSBC HOLDINGS PLC</v>
  </rv>
  <rv s="0">
    <v>https://www.bing.com/financeapi/forcetrigger?t=ah4zw7&amp;q=XHKG%3a5&amp;form=skydnc</v>
    <v>Learn more on Bing</v>
  </rv>
  <rv s="7">
    <v>en-GB</v>
    <v>ah4zw7</v>
    <v>268435456</v>
    <v>1</v>
    <v>Powered by Refinitiv</v>
    <v>9</v>
    <v>HSBC HOLDINGS PLC (XHKG:5)</v>
    <v>11</v>
    <v>19</v>
    <v>Finance</v>
    <v>8</v>
    <v>50.85</v>
    <v>30.45</v>
    <v>0.85270000000000001</v>
    <v>0.15</v>
    <v>0</v>
    <v>3.2569999999999999E-3</v>
    <v>0</v>
    <v>HKD</v>
    <v>HSBC Holdings plc (HSBC) is a banking and financial services company. The Company manages its products and services through three businesses: Wealth and Personal Banking (WPB), Commercial Banking (CMB), and Global Banking and Markets (GBM). It operates across various geographical regions, which include Europe, Asia, Middle East and North Africa, North America, and Latin America. WPB business offers Retail Banking, Wealth Management, Asset Management and Insurance. CMB products and services to serve the needs of commercial customers, including small and medium-sized enterprises, mid-market enterprises and corporates. It includes credit and lending, international trade and receivables finance, treasury management and liquidity solutions, commercial insurance and investments. GBM supports government, corporate and institutional clients, and private investors across the world.</v>
    <v>222550</v>
    <v>Hong Kong Stock Exchange</v>
    <v>XHKG</v>
    <v>XHKG</v>
    <v>8 Canada Square, LONDON, UNITED KINGDOM-NA, E14 5HQ GB</v>
    <v>46.5</v>
    <v>110</v>
    <v>Banking Services</v>
    <v>Stock</v>
    <v>44487.339085648149</v>
    <v>111</v>
    <v>45.75</v>
    <v>88202230000</v>
    <v>HSBC HOLDINGS PLC</v>
    <v>HSBC HOLDINGS PLC</v>
    <v>46.5</v>
    <v>13.07</v>
    <v>46.05</v>
    <v>46.2</v>
    <v>46.2</v>
    <v>20426570000</v>
    <v>5</v>
    <v>HSBC HOLDINGS PLC (XHKG:5)</v>
    <v>15426145</v>
    <v>1959</v>
  </rv>
  <rv s="2">
    <v>112</v>
  </rv>
  <rv s="0">
    <v>https://www.bing.com/financeapi/forcetrigger?t=ah26sm&amp;q=XHKG%3a1137&amp;form=skydnc</v>
    <v>Learn more on Bing</v>
  </rv>
  <rv s="4">
    <v>en-GB</v>
    <v>ah26sm</v>
    <v>268435456</v>
    <v>1</v>
    <v>Powered by Refinitiv</v>
    <v>5</v>
    <v>Hong Kong Technology Venture Company Limited (XHKG:1137)</v>
    <v>6</v>
    <v>7</v>
    <v>Finance</v>
    <v>8</v>
    <v>17.02</v>
    <v>8.5299999999999994</v>
    <v>0.62609999999999999</v>
    <v>0.02</v>
    <v>0</v>
    <v>1.709E-3</v>
    <v>0</v>
    <v>HKD</v>
    <v>Hong Kong Technology Venture Co Ltd, formerly Hong Kong Television Network Ltd, is an investment holding company principally engaged in the provision of multimedia business. The Company engages in the provision of multimedia production and contents distribution as well as operating a 24-hour e-Shopping Mall, providing a one-stop shop platform including online shopping, delivery service and customer experience. The Company also involves in the provision of technology on an integrated end-to-end eCommerce solution including hardware and software systems as a service aiming to enable traditional supermarkets or retailers locally and globally to enter into digital retailing.</v>
    <v>1920</v>
    <v>Hong Kong Stock Exchange</v>
    <v>XHKG</v>
    <v>XHKG</v>
    <v>13th Floor, Trans Asia Centre, 18 Kin Hong Street, Kwai Chung, New Territories HK</v>
    <v>11.9</v>
    <v>Software &amp; IT Services</v>
    <v>Stock</v>
    <v>44487.339085648149</v>
    <v>114</v>
    <v>11.42</v>
    <v>10725520000</v>
    <v>Hong Kong Technology Venture Company Limited</v>
    <v>Hong Kong Technology Venture Company Limited</v>
    <v>11.7</v>
    <v>62.94</v>
    <v>11.7</v>
    <v>11.72</v>
    <v>11.72</v>
    <v>916710800</v>
    <v>1137</v>
    <v>Hong Kong Technology Venture Company Limited (XHKG:1137)</v>
    <v>1502276</v>
    <v>1992</v>
  </rv>
  <rv s="2">
    <v>115</v>
  </rv>
</rvData>
</file>

<file path=xl/richData/rdrichvaluestructure.xml><?xml version="1.0" encoding="utf-8"?>
<rvStructures xmlns="http://schemas.microsoft.com/office/spreadsheetml/2017/richdata" count="13">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Expense ratio"/>
    <k n="High"/>
    <k n="Instrument type" t="s"/>
    <k n="Last trade time"/>
    <k n="LearnMoreOnLink" t="r"/>
    <k n="Low"/>
    <k n="Name" t="s"/>
    <k n="Open"/>
    <k n="Previous close"/>
    <k n="Price"/>
    <k n="Ticker symbol" t="s"/>
    <k n="UniqueName" t="s"/>
    <k n="Volume"/>
  </s>
  <s t="_linkedentity">
    <k n="%cvi" t="r"/>
  </s>
  <s t="_error">
    <k n="errorType" t="i"/>
    <k n="field" t="s"/>
    <k n="subType" t="i"/>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Year incorporated"/>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Industry" t="s"/>
    <k n="Instrument type" t="s"/>
    <k n="Last trade time"/>
    <k n="LearnMoreOnLink" t="r"/>
    <k n="Market cap"/>
    <k n="Name" t="s"/>
    <k n="Official name" t="s"/>
    <k n="P/E"/>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Exchange" t="s"/>
    <k n="Exchange abbreviation" t="s"/>
    <k n="High"/>
    <k n="Instrument type" t="s"/>
    <k n="Last trade time"/>
    <k n="LearnMoreOnLink" t="r"/>
    <k n="Low"/>
    <k n="Name" t="s"/>
    <k n="Open"/>
    <k n="Previous close"/>
    <k n="Price"/>
    <k n="Price (Extended hours)"/>
    <k n="Ticker symbol" t="s"/>
    <k n="UniqueName" t="s"/>
    <k n="Volume"/>
  </s>
</rvStructures>
</file>

<file path=xl/richData/rdsupportingpropertybag.xml><?xml version="1.0" encoding="utf-8"?>
<supportingPropertyBags xmlns="http://schemas.microsoft.com/office/spreadsheetml/2017/richdata2">
  <spbArrays count="8">
    <a count="31">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Instrument type</v>
      <v t="s">_Flags</v>
      <v t="s">UniqueName</v>
      <v t="s">_DisplayString</v>
      <v t="s">LearnMoreOnLink</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8">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36">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Market cap</v>
      <v t="s">Beta</v>
      <v t="s">Instrument type</v>
      <v t="s">_Flags</v>
      <v t="s">UniqueName</v>
      <v t="s">_DisplayString</v>
      <v t="s">LearnMoreOnLink</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P/E</v>
      <v t="s">Shares outstanding</v>
      <v t="s">Description</v>
      <v t="s">Employees</v>
      <v t="s">Headquarters</v>
      <v t="s">Industry</v>
      <v t="s">Instrument type</v>
      <v t="s">_Flags</v>
      <v t="s">UniqueName</v>
      <v t="s">_DisplayString</v>
      <v t="s">LearnMoreOnLink</v>
      <v t="s">ExchangeID</v>
      <v t="s">%ProviderInfo</v>
    </a>
    <a count="33">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Change (%)</v>
      <v t="s">Change % (Extended hours)</v>
      <v t="s">Currency</v>
      <v t="s">Previous close</v>
      <v t="s">Open</v>
      <v t="s">High</v>
      <v t="s">Low</v>
      <v t="s">52 week high</v>
      <v t="s">52 week low</v>
      <v t="s">Volume</v>
      <v t="s">Instrument type</v>
      <v t="s">_Flags</v>
      <v t="s">UniqueName</v>
      <v t="s">_DisplayString</v>
      <v t="s">LearnMoreOnLink</v>
      <v t="s">%ProviderInfo</v>
    </a>
  </spbArrays>
  <spbData count="26">
    <spb s="0">
      <v>0</v>
      <v>Name</v>
      <v>LearnMoreOnLink</v>
    </spb>
    <spb s="1">
      <v>0</v>
      <v>0</v>
      <v>0</v>
    </spb>
    <spb s="2">
      <v>1</v>
      <v>1</v>
      <v>1</v>
    </spb>
    <spb s="3">
      <v>1</v>
      <v>1</v>
      <v>2</v>
      <v>1</v>
      <v>1</v>
      <v>1</v>
      <v>3</v>
      <v>4</v>
      <v>1</v>
      <v>1</v>
      <v>4</v>
      <v>1</v>
      <v>5</v>
      <v>6</v>
    </spb>
    <spb s="4">
      <v>Delayed 15 minutes</v>
      <v>from previous close</v>
      <v>from previous close</v>
      <v>GMT</v>
    </spb>
    <spb s="0">
      <v>1</v>
      <v>Name</v>
      <v>LearnMoreOnLink</v>
    </spb>
    <spb s="5">
      <v>1</v>
      <v>1</v>
      <v>1</v>
      <v>1</v>
    </spb>
    <spb s="6">
      <v>1</v>
      <v>7</v>
      <v>7</v>
      <v>1</v>
      <v>2</v>
      <v>1</v>
      <v>1</v>
      <v>1</v>
      <v>3</v>
      <v>3</v>
      <v>4</v>
      <v>8</v>
      <v>1</v>
      <v>1</v>
      <v>1</v>
      <v>5</v>
      <v>9</v>
      <v>6</v>
      <v>3</v>
      <v>1</v>
      <v>1</v>
      <v>4</v>
    </spb>
    <spb s="7">
      <v>at close</v>
      <v>from previous close</v>
      <v>from previous close</v>
      <v>GMT</v>
      <v>Delayed 15 minutes</v>
      <v>from close</v>
      <v>from close</v>
    </spb>
    <spb s="0">
      <v>2</v>
      <v>Name</v>
      <v>LearnMoreOnLink</v>
    </spb>
    <spb s="8">
      <v>0</v>
      <v>0</v>
    </spb>
    <spb s="9">
      <v>10</v>
      <v>1</v>
      <v>1</v>
      <v>1</v>
      <v>1</v>
    </spb>
    <spb s="10">
      <v>1</v>
      <v>7</v>
      <v>7</v>
      <v>1</v>
      <v>2</v>
      <v>1</v>
      <v>10</v>
      <v>1</v>
      <v>1</v>
      <v>3</v>
      <v>3</v>
      <v>4</v>
      <v>8</v>
      <v>1</v>
      <v>1</v>
      <v>1</v>
      <v>5</v>
      <v>9</v>
      <v>6</v>
      <v>3</v>
      <v>1</v>
      <v>1</v>
      <v>4</v>
    </spb>
    <spb s="11">
      <v>Powered by Refinitiv</v>
    </spb>
    <spb s="6">
      <v>1</v>
      <v>7</v>
      <v>7</v>
      <v>1</v>
      <v>2</v>
      <v>1</v>
      <v>1</v>
      <v>1</v>
      <v>3</v>
      <v>3</v>
      <v>4</v>
      <v>11</v>
      <v>1</v>
      <v>1</v>
      <v>1</v>
      <v>5</v>
      <v>9</v>
      <v>6</v>
      <v>3</v>
      <v>1</v>
      <v>1</v>
      <v>4</v>
    </spb>
    <spb s="0">
      <v>3</v>
      <v>Name</v>
      <v>LearnMoreOnLink</v>
    </spb>
    <spb s="12">
      <v>7</v>
      <v>7</v>
      <v>2</v>
      <v>1</v>
      <v>1</v>
      <v>3</v>
      <v>3</v>
      <v>4</v>
      <v>8</v>
      <v>1</v>
      <v>1</v>
      <v>1</v>
      <v>12</v>
      <v>9</v>
      <v>6</v>
      <v>3</v>
    </spb>
    <spb s="0">
      <v>4</v>
      <v>Name</v>
      <v>LearnMoreOnLink</v>
    </spb>
    <spb s="13">
      <v>1</v>
      <v>7</v>
      <v>7</v>
      <v>1</v>
      <v>2</v>
      <v>1</v>
      <v>1</v>
      <v>1</v>
      <v>3</v>
      <v>3</v>
      <v>4</v>
      <v>8</v>
      <v>1</v>
      <v>1</v>
      <v>1</v>
      <v>5</v>
      <v>9</v>
      <v>6</v>
      <v>3</v>
    </spb>
    <spb s="10">
      <v>1</v>
      <v>7</v>
      <v>7</v>
      <v>1</v>
      <v>2</v>
      <v>1</v>
      <v>10</v>
      <v>1</v>
      <v>1</v>
      <v>3</v>
      <v>3</v>
      <v>4</v>
      <v>13</v>
      <v>1</v>
      <v>1</v>
      <v>1</v>
      <v>5</v>
      <v>9</v>
      <v>6</v>
      <v>3</v>
      <v>1</v>
      <v>1</v>
      <v>4</v>
    </spb>
    <spb s="0">
      <v>5</v>
      <v>Name</v>
      <v>LearnMoreOnLink</v>
    </spb>
    <spb s="14">
      <v>1</v>
      <v>7</v>
      <v>1</v>
      <v>2</v>
      <v>1</v>
      <v>1</v>
      <v>1</v>
      <v>3</v>
      <v>4</v>
      <v>8</v>
      <v>1</v>
      <v>1</v>
      <v>4</v>
      <v>1</v>
      <v>5</v>
      <v>6</v>
      <v>1</v>
      <v>1</v>
      <v>4</v>
    </spb>
    <spb s="0">
      <v>6</v>
      <v>Name</v>
      <v>LearnMoreOnLink</v>
    </spb>
    <spb s="15">
      <v>1</v>
      <v>7</v>
      <v>7</v>
      <v>1</v>
      <v>2</v>
      <v>1</v>
      <v>1</v>
      <v>1</v>
      <v>3</v>
      <v>3</v>
      <v>4</v>
      <v>8</v>
      <v>1</v>
      <v>1</v>
      <v>1</v>
      <v>5</v>
      <v>6</v>
      <v>3</v>
      <v>1</v>
      <v>1</v>
      <v>4</v>
    </spb>
    <spb s="0">
      <v>7</v>
      <v>Name</v>
      <v>LearnMoreOnLink</v>
    </spb>
    <spb s="16">
      <v>1</v>
      <v>1</v>
      <v>2</v>
      <v>1</v>
      <v>1</v>
      <v>1</v>
      <v>3</v>
      <v>4</v>
      <v>1</v>
      <v>1</v>
      <v>1</v>
      <v>5</v>
      <v>6</v>
      <v>1</v>
      <v>1</v>
      <v>4</v>
    </spb>
  </spbData>
</supportingPropertyBags>
</file>

<file path=xl/richData/rdsupportingpropertybagstructure.xml><?xml version="1.0" encoding="utf-8"?>
<spbStructures xmlns="http://schemas.microsoft.com/office/spreadsheetml/2017/richdata2" count="17">
  <s>
    <k n="^Order" t="spba"/>
    <k n="TitleProperty" t="s"/>
    <k n="SubTitleProperty" t="s"/>
  </s>
  <s>
    <k n="ShowInCardView" t="b"/>
    <k n="ShowInDotNotation" t="b"/>
    <k n="ShowInAutoComplete" t="b"/>
  </s>
  <s>
    <k n="UniqueName" t="spb"/>
    <k n="`%ProviderInfo" t="spb"/>
    <k n="LearnMoreOnLink" t="spb"/>
  </s>
  <s>
    <k n="Low" t="i"/>
    <k n="High" t="i"/>
    <k n="Name" t="i"/>
    <k n="Open" t="i"/>
    <k n="Price" t="i"/>
    <k n="Change" t="i"/>
    <k n="Volume" t="i"/>
    <k n="Change (%)" t="i"/>
    <k n="52 week low" t="i"/>
    <k n="52 week high" t="i"/>
    <k n="Expense ratio" t="i"/>
    <k n="Previous close" t="i"/>
    <k n="Last trade time" t="i"/>
    <k n="`%EntityServiceId" t="i"/>
  </s>
  <s>
    <k n="Price" t="s"/>
    <k n="Change" t="s"/>
    <k n="Change (%)" t="s"/>
    <k n="Last trade time"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k n="Price (Extended hours)" t="i"/>
    <k n="Change (Extended hours)" t="i"/>
    <k n="Change % (Extended hours)" t="i"/>
  </s>
  <s>
    <k n="Price" t="s"/>
    <k n="Change" t="s"/>
    <k n="Change (%)" t="s"/>
    <k n="Last trade time" t="s"/>
    <k n="Price (Extended hours)" t="s"/>
    <k n="Change (Extended hours)" t="s"/>
    <k n="Change % (Extended hours)" t="s"/>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Last trade time" t="i"/>
    <k n="Year incorporated" t="i"/>
    <k n="`%EntityServiceId" t="i"/>
    <k n="Shares outstanding" t="i"/>
    <k n="Price (Extended hours)" t="i"/>
    <k n="Change (Extended hours)" t="i"/>
    <k n="Change % (Extended hours)" t="i"/>
  </s>
  <s>
    <k n="name" t="s"/>
  </s>
  <s>
    <k n="P/E" t="i"/>
    <k n="Beta" t="i"/>
    <k n="Name" t="i"/>
    <k n="Price" t="i"/>
    <k n="Change" t="i"/>
    <k n="Volume" t="i"/>
    <k n="Employees" t="i"/>
    <k n="Change (%)" t="i"/>
    <k n="Market cap" t="i"/>
    <k n="52 week low" t="i"/>
    <k n="52 week high" t="i"/>
    <k n="Previous close" t="i"/>
    <k n="Last trade time" t="i"/>
    <k n="Year incorporated" t="i"/>
    <k n="`%EntityServiceId" t="i"/>
    <k n="Shares outstanding" t="i"/>
  </s>
  <s>
    <k n="Low" t="i"/>
    <k n="P/E"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s>
  <s>
    <k n="Low" t="i"/>
    <k n="Beta" t="i"/>
    <k n="High" t="i"/>
    <k n="Name" t="i"/>
    <k n="Open" t="i"/>
    <k n="Price" t="i"/>
    <k n="Change" t="i"/>
    <k n="Volume" t="i"/>
    <k n="Change (%)" t="i"/>
    <k n="Market cap" t="i"/>
    <k n="52 week low" t="i"/>
    <k n="52 week high" t="i"/>
    <k n="Expense ratio" t="i"/>
    <k n="Previous close" t="i"/>
    <k n="Last trade time" t="i"/>
    <k n="`%EntityServiceId" t="i"/>
    <k n="Price (Extended hours)" t="i"/>
    <k n="Change (Extended hours)" t="i"/>
    <k n="Change % (Extended hours)" t="i"/>
  </s>
  <s>
    <k n="Low" t="i"/>
    <k n="P/E" t="i"/>
    <k n="Beta" t="i"/>
    <k n="High" t="i"/>
    <k n="Name" t="i"/>
    <k n="Open" t="i"/>
    <k n="Price" t="i"/>
    <k n="Change" t="i"/>
    <k n="Volume" t="i"/>
    <k n="Employees" t="i"/>
    <k n="Change (%)" t="i"/>
    <k n="Market cap" t="i"/>
    <k n="52 week low" t="i"/>
    <k n="52 week high" t="i"/>
    <k n="Previous close" t="i"/>
    <k n="Last trade time" t="i"/>
    <k n="`%EntityServiceId" t="i"/>
    <k n="Shares outstanding" t="i"/>
    <k n="Price (Extended hours)" t="i"/>
    <k n="Change (Extended hours)" t="i"/>
    <k n="Change % (Extended hours)" t="i"/>
  </s>
  <s>
    <k n="Low" t="i"/>
    <k n="High" t="i"/>
    <k n="Name" t="i"/>
    <k n="Open" t="i"/>
    <k n="Price" t="i"/>
    <k n="Change" t="i"/>
    <k n="Volume" t="i"/>
    <k n="Change (%)" t="i"/>
    <k n="52 week low" t="i"/>
    <k n="52 week high" t="i"/>
    <k n="Previous close" t="i"/>
    <k n="Last trade time" t="i"/>
    <k n="`%EntityServiceId" t="i"/>
    <k n="Price (Extended hours)" t="i"/>
    <k n="Change (Extended hours)" t="i"/>
    <k n="Change % (Extended hours)"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1">
    <x:dxf>
      <x:numFmt numFmtId="8" formatCode="#,##0.00_);[Red]\(#,##0.00\)"/>
    </x:dxf>
    <x:dxf>
      <x:numFmt numFmtId="6" formatCode="#,##0_);[Red]\(#,##0\)"/>
    </x:dxf>
    <x:dxf>
      <x:numFmt numFmtId="14" formatCode="0.00%"/>
    </x:dxf>
    <x:dxf>
      <x:numFmt numFmtId="181" formatCode="0_);[Red]\(0\)"/>
    </x:dxf>
    <x:dxf>
      <x:numFmt numFmtId="180" formatCode="0.00_);[Red]\(0.00\)"/>
    </x:dxf>
    <x:dxf>
      <x:numFmt numFmtId="179" formatCode="_-[$$-1009]* #,##0_-;\-[$$-1009]* #,##0_-;_-[$$-1009]* &quot;-&quot;_-;_-@_-"/>
    </x:dxf>
    <x:dxf>
      <x:numFmt numFmtId="178" formatCode="_([$HK$-C04]* #,##0.00_);_([$HK$-C04]* \(#,##0.00\);_([$HK$-C04]* &quot;-&quot;??_);_(@_)"/>
    </x:dxf>
    <x:dxf>
      <x:numFmt numFmtId="27" formatCode="d/m/yyyy\ h:mm"/>
    </x:dxf>
    <x:dxf>
      <x:numFmt numFmtId="177" formatCode="_([$HK$-C04]* #,##0_);_([$HK$-C04]* \(#,##0\);_([$HK$-C04]* &quot;-&quot;_);_(@_)"/>
    </x:dxf>
    <x:dxf>
      <x:numFmt numFmtId="19" formatCode="d/m/yyyy"/>
    </x:dxf>
    <x:dxf>
      <x:numFmt numFmtId="176" formatCode="_-[$£-809]* #,##0_-;\-[$£-809]* #,##0_-;_-[$£-809]* &quot;-&quot;_-;_-@_-"/>
    </x:dxf>
  </dxfs>
  <richProperties>
    <rPr n="IsTitleField" t="b"/>
    <rPr n="IsHeroField" t="b"/>
  </richProperties>
  <richStyles>
    <rSty dxfid="6"/>
    <rSty>
      <rpv i="0">1</rpv>
    </rSty>
    <rSty dxfid="1"/>
    <rSty dxfid="2"/>
    <rSty dxfid="7"/>
    <rSty dxfid="4"/>
    <rSty dxfid="0"/>
    <rSty dxfid="8"/>
    <rSty dxfid="3"/>
    <rSty>
      <rpv i="1">1</rpv>
    </rSty>
    <rSty dxfid="5"/>
    <rSty dxfid="9"/>
    <rSty dxfid="10"/>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299F-64A8-4B5E-9A5D-899DB01B9CEE}">
  <dimension ref="D1:Q48"/>
  <sheetViews>
    <sheetView tabSelected="1" topLeftCell="C1" zoomScale="85" zoomScaleNormal="85" workbookViewId="0">
      <pane ySplit="1" topLeftCell="A26" activePane="bottomLeft" state="frozen"/>
      <selection activeCell="E1" sqref="E1"/>
      <selection pane="bottomLeft" activeCell="K36" sqref="K36"/>
    </sheetView>
  </sheetViews>
  <sheetFormatPr defaultRowHeight="16.5" x14ac:dyDescent="0.25"/>
  <cols>
    <col min="4" max="4" width="33.125" bestFit="1" customWidth="1"/>
    <col min="5" max="5" width="42" bestFit="1" customWidth="1"/>
    <col min="7" max="7" width="8.375" bestFit="1" customWidth="1"/>
    <col min="8" max="8" width="8.375" style="1" customWidth="1"/>
    <col min="9" max="10" width="10.5" style="2" customWidth="1"/>
    <col min="11" max="11" width="13.75" style="3" customWidth="1"/>
    <col min="12" max="12" width="10.625" style="2" customWidth="1"/>
    <col min="13" max="13" width="9.5" style="3" customWidth="1"/>
    <col min="14" max="14" width="9" customWidth="1"/>
    <col min="15" max="15" width="8.375" style="1" customWidth="1"/>
  </cols>
  <sheetData>
    <row r="1" spans="4:16" x14ac:dyDescent="0.25">
      <c r="E1" t="s">
        <v>0</v>
      </c>
      <c r="F1" t="s">
        <v>1</v>
      </c>
      <c r="G1" t="s">
        <v>2</v>
      </c>
      <c r="H1" s="1" t="s">
        <v>3</v>
      </c>
      <c r="I1" s="2" t="s">
        <v>4</v>
      </c>
      <c r="J1" s="2" t="s">
        <v>5</v>
      </c>
      <c r="K1" s="3" t="s">
        <v>6</v>
      </c>
      <c r="L1" s="2" t="s">
        <v>7</v>
      </c>
      <c r="M1" s="3" t="s">
        <v>8</v>
      </c>
      <c r="N1" t="s">
        <v>9</v>
      </c>
      <c r="O1" s="1" t="s">
        <v>10</v>
      </c>
      <c r="P1" s="6">
        <v>44408</v>
      </c>
    </row>
    <row r="2" spans="4:16" x14ac:dyDescent="0.25">
      <c r="D2" t="e" vm="1">
        <v>#VALUE!</v>
      </c>
      <c r="E2" t="str" cm="1">
        <f t="array" ref="E2">_FV(D2,"Name")</f>
        <v>SS S&amp;PHiDiv APACexNZ REITs HKD</v>
      </c>
      <c r="F2" t="str" cm="1">
        <f t="array" ref="F2">_FV(D2,"Ticker symbol",TRUE)</f>
        <v>3187</v>
      </c>
      <c r="G2" cm="1">
        <f t="array" ref="G2">_FV(D2,"Price")</f>
        <v>21.82</v>
      </c>
      <c r="H2" s="1" cm="1">
        <f t="array" ref="H2">_FV(D2,"Change (%)",TRUE)</f>
        <v>-7.2789999999999999E-3</v>
      </c>
      <c r="I2" s="2" cm="1">
        <f t="array" ref="I2">_FV(D2,"52 week high",TRUE)</f>
        <v>23.16</v>
      </c>
      <c r="J2" s="2" cm="1">
        <f t="array" ref="J2">_FV(D2,"52 week low",TRUE)</f>
        <v>17.95</v>
      </c>
      <c r="K2" s="3" t="e" cm="1" vm="2">
        <f t="array" ref="K2">_FV(D2,"Market cap",TRUE)/1000000</f>
        <v>#VALUE!</v>
      </c>
      <c r="L2" s="2" cm="1">
        <f t="array" ref="L2">_FV(D2,"Volume")/1000000</f>
        <v>2.9000000000000001E-2</v>
      </c>
      <c r="M2" s="3" t="e" cm="1" vm="3">
        <f t="array" ref="M2">_FV(D2,"Shares outstanding",TRUE)/1000000</f>
        <v>#VALUE!</v>
      </c>
      <c r="N2" s="4">
        <v>22.372</v>
      </c>
      <c r="O2" s="1">
        <f>G2/N2-1</f>
        <v>-2.4673699266940852E-2</v>
      </c>
    </row>
    <row r="4" spans="4:16" x14ac:dyDescent="0.25">
      <c r="D4" t="e" vm="4">
        <v>#VALUE!</v>
      </c>
      <c r="E4" t="str" cm="1">
        <f t="array" ref="E4">_FV(D4,"Name")</f>
        <v>China Life Insurance Company Limited</v>
      </c>
      <c r="F4" t="str" cm="1">
        <f t="array" ref="F4">_FV(D4,"Ticker symbol",TRUE)</f>
        <v>2628</v>
      </c>
      <c r="G4" cm="1">
        <f t="array" ref="G4">_FV(D4,"Price")</f>
        <v>13.72</v>
      </c>
      <c r="H4" s="1" cm="1">
        <f t="array" ref="H4">_FV(D4,"Change (%)",TRUE)</f>
        <v>0</v>
      </c>
      <c r="I4" s="2" cm="1">
        <f t="array" ref="I4">_FV(D4,"52 week high",TRUE)</f>
        <v>19.2</v>
      </c>
      <c r="J4" s="2" cm="1">
        <f t="array" ref="J4">_FV(D4,"52 week low",TRUE)</f>
        <v>12.22</v>
      </c>
      <c r="K4" s="3" cm="1">
        <f t="array" ref="K4">_FV(D4,"Market cap",TRUE)/1000000</f>
        <v>890556.2</v>
      </c>
      <c r="L4" s="2" cm="1">
        <f t="array" ref="L4">_FV(D4,"Volume")/1000000</f>
        <v>25.130573999999999</v>
      </c>
      <c r="M4" s="3" cm="1">
        <f t="array" ref="M4">_FV(D4,"Shares outstanding",TRUE)/1000000</f>
        <v>28264.71</v>
      </c>
      <c r="N4" s="4">
        <v>16.96</v>
      </c>
      <c r="O4" s="1">
        <f t="shared" ref="O4:O11" si="0">G4/N4-1</f>
        <v>-0.19103773584905659</v>
      </c>
    </row>
    <row r="5" spans="4:16" x14ac:dyDescent="0.25">
      <c r="D5" t="e" vm="5">
        <v>#VALUE!</v>
      </c>
      <c r="F5" t="str" cm="1">
        <f t="array" ref="F5">_FV(D5,"Ticker symbol",TRUE)</f>
        <v>2600</v>
      </c>
      <c r="G5" cm="1">
        <f t="array" ref="G5">_FV(D5,"Price")</f>
        <v>5.81</v>
      </c>
      <c r="H5" s="1" cm="1">
        <f t="array" ref="H5">_FV(D5,"Change (%)",TRUE)</f>
        <v>7.1955999999999992E-2</v>
      </c>
      <c r="I5" s="2" cm="1">
        <f t="array" ref="I5">_FV(D5,"52 week high",TRUE)</f>
        <v>7.49</v>
      </c>
      <c r="J5" s="2" cm="1">
        <f t="array" ref="J5">_FV(D5,"52 week low",TRUE)</f>
        <v>1.63</v>
      </c>
      <c r="K5" s="3" cm="1">
        <f t="array" ref="K5">_FV(D5,"Market cap",TRUE)/1000000</f>
        <v>135303.70000000001</v>
      </c>
      <c r="L5" s="2" cm="1">
        <f t="array" ref="L5">_FV(D5,"Volume")/1000000</f>
        <v>106.162862</v>
      </c>
      <c r="M5" s="3" cm="1">
        <f t="array" ref="M5">_FV(D5,"Shares outstanding",TRUE)/1000000</f>
        <v>17022.669999999998</v>
      </c>
      <c r="N5" s="4">
        <v>3.37</v>
      </c>
      <c r="O5" s="1">
        <f t="shared" si="0"/>
        <v>0.72403560830860525</v>
      </c>
    </row>
    <row r="6" spans="4:16" x14ac:dyDescent="0.25">
      <c r="D6" t="e" vm="6">
        <v>#VALUE!</v>
      </c>
      <c r="E6" t="str" cm="1">
        <f t="array" ref="E6">_FV(D6,"Name")</f>
        <v>BOC HONG KONG (HOLDINGS) LIMITED</v>
      </c>
      <c r="F6" t="str" cm="1">
        <f t="array" ref="F6">_FV(D6,"Ticker symbol",TRUE)</f>
        <v>2388</v>
      </c>
      <c r="G6" cm="1">
        <f t="array" ref="G6">_FV(D6,"Price")</f>
        <v>25.2</v>
      </c>
      <c r="H6" s="1" cm="1">
        <f t="array" ref="H6">_FV(D6,"Change (%)",TRUE)</f>
        <v>3.9839999999999997E-3</v>
      </c>
      <c r="I6" s="2" cm="1">
        <f t="array" ref="I6">_FV(D6,"52 week high",TRUE)</f>
        <v>29.55</v>
      </c>
      <c r="J6" s="2" cm="1">
        <f t="array" ref="J6">_FV(D6,"52 week low",TRUE)</f>
        <v>21.2</v>
      </c>
      <c r="K6" s="3" cm="1">
        <f t="array" ref="K6">_FV(D6,"Market cap",TRUE)/1000000</f>
        <v>265376.8</v>
      </c>
      <c r="L6" s="2" cm="1">
        <f t="array" ref="L6">_FV(D6,"Volume")/1000000</f>
        <v>11.352342999999999</v>
      </c>
      <c r="M6" s="3" cm="1">
        <f t="array" ref="M6">_FV(D6,"Shares outstanding",TRUE)/1000000</f>
        <v>10572.78</v>
      </c>
      <c r="N6" s="4">
        <v>24.3</v>
      </c>
      <c r="O6" s="1">
        <f t="shared" si="0"/>
        <v>3.7037037037036979E-2</v>
      </c>
    </row>
    <row r="7" spans="4:16" x14ac:dyDescent="0.25">
      <c r="D7" t="e" vm="7">
        <v>#VALUE!</v>
      </c>
      <c r="E7" t="str" cm="1">
        <f t="array" ref="E7">_FV(D7,"Name")</f>
        <v>MANULIFE FINANCIAL CORP</v>
      </c>
      <c r="F7" t="str" cm="1">
        <f t="array" ref="F7">_FV(D7,"Ticker symbol",TRUE)</f>
        <v>945</v>
      </c>
      <c r="G7" cm="1">
        <f t="array" ref="G7">_FV(D7,"Price")</f>
        <v>155.9</v>
      </c>
      <c r="H7" s="1" cm="1">
        <f t="array" ref="H7">_FV(D7,"Change (%)",TRUE)</f>
        <v>2.5719999999999996E-3</v>
      </c>
      <c r="I7" s="2" cm="1">
        <f t="array" ref="I7">_FV(D7,"52 week high",TRUE)</f>
        <v>170.8</v>
      </c>
      <c r="J7" s="2" cm="1">
        <f t="array" ref="J7">_FV(D7,"52 week low",TRUE)</f>
        <v>103.1</v>
      </c>
      <c r="K7" s="3" cm="1">
        <f t="array" ref="K7">_FV(D7,"Market cap",TRUE)/1000000</f>
        <v>48572.62</v>
      </c>
      <c r="L7" s="2" cm="1">
        <f t="array" ref="L7">_FV(D7,"Volume")/1000000</f>
        <v>1.2574E-2</v>
      </c>
      <c r="M7" s="3" cm="1">
        <f t="array" ref="M7">_FV(D7,"Shares outstanding",TRUE)/1000000</f>
        <v>1942.1279999999999</v>
      </c>
      <c r="N7" s="4">
        <v>151.80000000000001</v>
      </c>
      <c r="O7" s="1">
        <f t="shared" si="0"/>
        <v>2.7009222661396493E-2</v>
      </c>
    </row>
    <row r="8" spans="4:16" x14ac:dyDescent="0.25">
      <c r="D8" t="e" vm="8">
        <v>#VALUE!</v>
      </c>
      <c r="E8" t="str" cm="1">
        <f t="array" ref="E8">_FV(D8,"Name")</f>
        <v>CNOOC LIMITED</v>
      </c>
      <c r="F8" t="str" cm="1">
        <f t="array" ref="F8">_FV(D8,"Ticker symbol",TRUE)</f>
        <v>883</v>
      </c>
      <c r="G8" cm="1">
        <f t="array" ref="G8">_FV(D8,"Price")</f>
        <v>8.8000000000000007</v>
      </c>
      <c r="H8" s="1" cm="1">
        <f t="array" ref="H8">_FV(D8,"Change (%)",TRUE)</f>
        <v>1.3825E-2</v>
      </c>
      <c r="I8" s="2" cm="1">
        <f t="array" ref="I8">_FV(D8,"52 week high",TRUE)</f>
        <v>10.6</v>
      </c>
      <c r="J8" s="2" cm="1">
        <f t="array" ref="J8">_FV(D8,"52 week low",TRUE)</f>
        <v>6.5</v>
      </c>
      <c r="K8" s="3" cm="1">
        <f t="array" ref="K8">_FV(D8,"Market cap",TRUE)/1000000</f>
        <v>387539.9</v>
      </c>
      <c r="L8" s="2" cm="1">
        <f t="array" ref="L8">_FV(D8,"Volume")/1000000</f>
        <v>62.153672</v>
      </c>
      <c r="M8" s="3" cm="1">
        <f t="array" ref="M8">_FV(D8,"Shares outstanding",TRUE)/1000000</f>
        <v>44647.46</v>
      </c>
      <c r="N8" s="4">
        <v>9.91</v>
      </c>
      <c r="O8" s="1">
        <f t="shared" si="0"/>
        <v>-0.1120080726538849</v>
      </c>
    </row>
    <row r="9" spans="4:16" x14ac:dyDescent="0.25">
      <c r="D9" t="e" vm="9">
        <v>#VALUE!</v>
      </c>
      <c r="E9" t="str" cm="1">
        <f t="array" ref="E9">_FV(D9,"Name")</f>
        <v>Global Brands Group Holding Limited</v>
      </c>
      <c r="F9" t="str" cm="1">
        <f t="array" ref="F9">_FV(D9,"Ticker symbol",TRUE)</f>
        <v>787</v>
      </c>
      <c r="G9" cm="1">
        <f t="array" ref="G9">_FV(D9,"Price")</f>
        <v>0.189</v>
      </c>
      <c r="H9" s="1" cm="1">
        <f t="array" ref="H9">_FV(D9,"Change (%)",TRUE)</f>
        <v>0</v>
      </c>
      <c r="I9" s="2" cm="1">
        <f t="array" ref="I9">_FV(D9,"52 week high",TRUE)</f>
        <v>0.28000000000000003</v>
      </c>
      <c r="J9" s="2" cm="1">
        <f t="array" ref="J9">_FV(D9,"52 week low",TRUE)</f>
        <v>0.17</v>
      </c>
      <c r="K9" s="3" cm="1">
        <f t="array" ref="K9">_FV(D9,"Market cap",TRUE)/1000000</f>
        <v>194.41569999999999</v>
      </c>
      <c r="L9" s="2" cm="1">
        <f t="array" ref="L9">_FV(D9,"Volume")/1000000</f>
        <v>0.98980000000000001</v>
      </c>
      <c r="M9" s="3" cm="1">
        <f t="array" ref="M9">_FV(D9,"Shares outstanding",TRUE)/1000000</f>
        <v>1028.654</v>
      </c>
      <c r="N9" s="4">
        <v>0.19700000000000001</v>
      </c>
      <c r="O9" s="1">
        <f t="shared" si="0"/>
        <v>-4.0609137055837574E-2</v>
      </c>
    </row>
    <row r="10" spans="4:16" x14ac:dyDescent="0.25">
      <c r="D10" t="e" vm="10">
        <v>#VALUE!</v>
      </c>
      <c r="F10" t="str" cm="1">
        <f t="array" ref="F10">_FV(D10,"Ticker symbol",TRUE)</f>
        <v>503</v>
      </c>
      <c r="G10" cm="1">
        <f t="array" ref="G10">_FV(D10,"Price")</f>
        <v>1.77</v>
      </c>
      <c r="H10" s="1" cm="1">
        <f t="array" ref="H10">_FV(D10,"Change (%)",TRUE)</f>
        <v>1.7240999999999999E-2</v>
      </c>
      <c r="I10" s="2" cm="1">
        <f t="array" ref="I10">_FV(D10,"52 week high",TRUE)</f>
        <v>1.9990000000000001</v>
      </c>
      <c r="J10" s="2" cm="1">
        <f t="array" ref="J10">_FV(D10,"52 week low",TRUE)</f>
        <v>0.34200000000000003</v>
      </c>
      <c r="K10" s="3" cm="1">
        <f t="array" ref="K10">_FV(D10,"Market cap",TRUE)/1000000</f>
        <v>671.92190000000005</v>
      </c>
      <c r="L10" s="2" cm="1">
        <f t="array" ref="L10">_FV(D10,"Volume")/1000000</f>
        <v>1.7829999999999999</v>
      </c>
      <c r="M10" s="3" cm="1">
        <f t="array" ref="M10">_FV(D10,"Shares outstanding",TRUE)/1000000</f>
        <v>386.16199999999998</v>
      </c>
      <c r="N10" s="4">
        <v>1.76</v>
      </c>
      <c r="O10" s="1">
        <f t="shared" si="0"/>
        <v>5.6818181818181213E-3</v>
      </c>
    </row>
    <row r="11" spans="4:16" x14ac:dyDescent="0.25">
      <c r="D11" t="e" vm="11">
        <v>#VALUE!</v>
      </c>
      <c r="E11" t="str" cm="1">
        <f t="array" ref="E11">_FV(D11,"Name")</f>
        <v>Hang Seng Bank Limited</v>
      </c>
      <c r="F11" t="str" cm="1">
        <f t="array" ref="F11">_FV(D11,"Ticker symbol",TRUE)</f>
        <v>11</v>
      </c>
      <c r="G11" cm="1">
        <f t="array" ref="G11">_FV(D11,"Price")</f>
        <v>148.30000000000001</v>
      </c>
      <c r="H11" s="1" cm="1">
        <f t="array" ref="H11">_FV(D11,"Change (%)",TRUE)</f>
        <v>0</v>
      </c>
      <c r="I11" s="2" cm="1">
        <f t="array" ref="I11">_FV(D11,"52 week high",TRUE)</f>
        <v>166.7</v>
      </c>
      <c r="J11" s="2" cm="1">
        <f t="array" ref="J11">_FV(D11,"52 week low",TRUE)</f>
        <v>112.6</v>
      </c>
      <c r="K11" s="3" cm="1">
        <f t="array" ref="K11">_FV(D11,"Market cap",TRUE)/1000000</f>
        <v>283526.3</v>
      </c>
      <c r="L11" s="2" cm="1">
        <f t="array" ref="L11">_FV(D11,"Volume")/1000000</f>
        <v>1.33619</v>
      </c>
      <c r="M11" s="3" cm="1">
        <f t="array" ref="M11">_FV(D11,"Shares outstanding",TRUE)/1000000</f>
        <v>1911.8430000000001</v>
      </c>
      <c r="N11" s="4">
        <v>150.6</v>
      </c>
      <c r="O11" s="1">
        <f t="shared" si="0"/>
        <v>-1.527224435590957E-2</v>
      </c>
    </row>
    <row r="13" spans="4:16" x14ac:dyDescent="0.25">
      <c r="D13" t="e" vm="12">
        <v>#VALUE!</v>
      </c>
      <c r="E13" t="str" cm="1">
        <f t="array" ref="E13">_FV(D13,"Name")</f>
        <v>Chongqing Rural Commercial Bank Co., Ltd.</v>
      </c>
      <c r="F13" t="str" cm="1">
        <f t="array" ref="F13">_FV(D13,"Ticker symbol",TRUE)</f>
        <v>3618</v>
      </c>
      <c r="G13" cm="1">
        <f t="array" ref="G13">_FV(D13,"Price")</f>
        <v>2.79</v>
      </c>
      <c r="H13" s="1" cm="1">
        <f t="array" ref="H13">_FV(D13,"Change (%)",TRUE)</f>
        <v>-3.5709999999999995E-3</v>
      </c>
      <c r="I13" s="2" cm="1">
        <f t="array" ref="I13">_FV(D13,"52 week high",TRUE)</f>
        <v>3.7</v>
      </c>
      <c r="J13" s="2" cm="1">
        <f t="array" ref="J13">_FV(D13,"52 week low",TRUE)</f>
        <v>2.69</v>
      </c>
      <c r="K13" s="3" cm="1">
        <f t="array" ref="K13">_FV(D13,"Market cap",TRUE)/1000000</f>
        <v>48280.1</v>
      </c>
      <c r="L13" s="2" cm="1">
        <f t="array" ref="L13">_FV(D13,"Volume")/1000000</f>
        <v>10.58527</v>
      </c>
      <c r="M13" s="3" cm="1">
        <f t="array" ref="M13">_FV(D13,"Shares outstanding",TRUE)/1000000</f>
        <v>11357</v>
      </c>
      <c r="N13" s="4">
        <v>3.52</v>
      </c>
      <c r="O13" s="1">
        <f t="shared" ref="O13:O24" si="1">G13/N13-1</f>
        <v>-0.20738636363636365</v>
      </c>
    </row>
    <row r="14" spans="4:16" x14ac:dyDescent="0.25">
      <c r="D14" t="e" vm="4">
        <v>#VALUE!</v>
      </c>
      <c r="E14" t="str" cm="1">
        <f t="array" ref="E14">_FV(D14,"Name")</f>
        <v>China Life Insurance Company Limited</v>
      </c>
      <c r="F14" t="str" cm="1">
        <f t="array" ref="F14">_FV(D14,"Ticker symbol",TRUE)</f>
        <v>2628</v>
      </c>
      <c r="G14" cm="1">
        <f t="array" ref="G14">_FV(D14,"Price")</f>
        <v>13.72</v>
      </c>
      <c r="H14" s="1" cm="1">
        <f t="array" ref="H14">_FV(D14,"Change (%)",TRUE)</f>
        <v>0</v>
      </c>
      <c r="I14" s="2" cm="1">
        <f t="array" ref="I14">_FV(D14,"52 week high",TRUE)</f>
        <v>19.2</v>
      </c>
      <c r="J14" s="2" cm="1">
        <f t="array" ref="J14">_FV(D14,"52 week low",TRUE)</f>
        <v>12.22</v>
      </c>
      <c r="K14" s="3" cm="1">
        <f t="array" ref="K14">_FV(D14,"Market cap",TRUE)/1000000</f>
        <v>890556.2</v>
      </c>
      <c r="L14" s="2" cm="1">
        <f t="array" ref="L14">_FV(D14,"Volume")/1000000</f>
        <v>25.130573999999999</v>
      </c>
      <c r="M14" s="3" cm="1">
        <f t="array" ref="M14">_FV(D14,"Shares outstanding",TRUE)/1000000</f>
        <v>28264.71</v>
      </c>
      <c r="N14" s="4">
        <v>16.96</v>
      </c>
      <c r="O14" s="1">
        <f t="shared" si="1"/>
        <v>-0.19103773584905659</v>
      </c>
    </row>
    <row r="15" spans="4:16" x14ac:dyDescent="0.25">
      <c r="D15" t="e" vm="13">
        <v>#VALUE!</v>
      </c>
      <c r="E15" t="str" cm="1">
        <f t="array" ref="E15">_FV(D15,"Name")</f>
        <v>CHINA PACIFIC INSURANCE (GROUP) CO., LTD.</v>
      </c>
      <c r="F15" t="str" cm="1">
        <f t="array" ref="F15">_FV(D15,"Ticker symbol",TRUE)</f>
        <v>2601</v>
      </c>
      <c r="G15" cm="1">
        <f t="array" ref="G15">_FV(D15,"Price")</f>
        <v>24.65</v>
      </c>
      <c r="H15" s="1" cm="1">
        <f t="array" ref="H15">_FV(D15,"Change (%)",TRUE)</f>
        <v>-1.004E-2</v>
      </c>
      <c r="I15" s="2" cm="1">
        <f t="array" ref="I15">_FV(D15,"52 week high",TRUE)</f>
        <v>42.573</v>
      </c>
      <c r="J15" s="2" cm="1">
        <f t="array" ref="J15">_FV(D15,"52 week low",TRUE)</f>
        <v>20.85</v>
      </c>
      <c r="K15" s="3" cm="1">
        <f t="array" ref="K15">_FV(D15,"Market cap",TRUE)/1000000</f>
        <v>307280.3</v>
      </c>
      <c r="L15" s="2" cm="1">
        <f t="array" ref="L15">_FV(D15,"Volume")/1000000</f>
        <v>11.668730999999999</v>
      </c>
      <c r="M15" s="3" cm="1">
        <f t="array" ref="M15">_FV(D15,"Shares outstanding",TRUE)/1000000</f>
        <v>9620.3420000000006</v>
      </c>
      <c r="N15" s="4">
        <v>39.1</v>
      </c>
      <c r="O15" s="1">
        <f t="shared" si="1"/>
        <v>-0.36956521739130443</v>
      </c>
    </row>
    <row r="16" spans="4:16" x14ac:dyDescent="0.25">
      <c r="D16" t="e" vm="5">
        <v>#VALUE!</v>
      </c>
      <c r="E16" t="str" cm="1">
        <f t="array" ref="E16">_FV(D16,"Name")</f>
        <v>Aluminum Corporation of China Limited</v>
      </c>
      <c r="F16" t="str" cm="1">
        <f t="array" ref="F16">_FV(D16,"Ticker symbol",TRUE)</f>
        <v>2600</v>
      </c>
      <c r="G16" cm="1">
        <f t="array" ref="G16">_FV(D16,"Price")</f>
        <v>5.81</v>
      </c>
      <c r="H16" s="1" cm="1">
        <f t="array" ref="H16">_FV(D16,"Change (%)",TRUE)</f>
        <v>7.1955999999999992E-2</v>
      </c>
      <c r="I16" s="2" cm="1">
        <f t="array" ref="I16">_FV(D16,"52 week high",TRUE)</f>
        <v>7.49</v>
      </c>
      <c r="J16" s="2" cm="1">
        <f t="array" ref="J16">_FV(D16,"52 week low",TRUE)</f>
        <v>1.63</v>
      </c>
      <c r="K16" s="3" cm="1">
        <f t="array" ref="K16">_FV(D16,"Market cap",TRUE)/1000000</f>
        <v>135303.70000000001</v>
      </c>
      <c r="L16" s="2" cm="1">
        <f t="array" ref="L16">_FV(D16,"Volume")/1000000</f>
        <v>106.162862</v>
      </c>
      <c r="M16" s="3" cm="1">
        <f t="array" ref="M16">_FV(D16,"Shares outstanding",TRUE)/1000000</f>
        <v>17022.669999999998</v>
      </c>
      <c r="N16" s="4">
        <v>3.37</v>
      </c>
      <c r="O16" s="1">
        <f t="shared" si="1"/>
        <v>0.72403560830860525</v>
      </c>
    </row>
    <row r="17" spans="4:17" x14ac:dyDescent="0.25">
      <c r="D17" t="e" vm="14">
        <v>#VALUE!</v>
      </c>
      <c r="E17" t="str" cm="1">
        <f t="array" ref="E17">_FV(D17,"Name")</f>
        <v>Ping An Insurance (Group) Company of China, Ltd.</v>
      </c>
      <c r="F17" t="str" cm="1">
        <f t="array" ref="F17">_FV(D17,"Ticker symbol",TRUE)</f>
        <v>2318</v>
      </c>
      <c r="G17" cm="1">
        <f t="array" ref="G17">_FV(D17,"Price")</f>
        <v>56.8</v>
      </c>
      <c r="H17" s="1" cm="1">
        <f t="array" ref="H17">_FV(D17,"Change (%)",TRUE)</f>
        <v>-1.1313999999999999E-2</v>
      </c>
      <c r="I17" s="2" cm="1">
        <f t="array" ref="I17">_FV(D17,"52 week high",TRUE)</f>
        <v>103.6</v>
      </c>
      <c r="J17" s="2" cm="1">
        <f t="array" ref="J17">_FV(D17,"52 week low",TRUE)</f>
        <v>48.8</v>
      </c>
      <c r="K17" s="3" cm="1">
        <f t="array" ref="K17">_FV(D17,"Market cap",TRUE)/1000000</f>
        <v>1093766</v>
      </c>
      <c r="L17" s="2" cm="1">
        <f t="array" ref="L17">_FV(D17,"Volume")/1000000</f>
        <v>23.231667000000002</v>
      </c>
      <c r="M17" s="3" cm="1">
        <f t="array" ref="M17">_FV(D17,"Shares outstanding",TRUE)/1000000</f>
        <v>18280.240000000002</v>
      </c>
      <c r="N17" s="4">
        <v>95.5</v>
      </c>
      <c r="O17" s="1">
        <f t="shared" si="1"/>
        <v>-0.40523560209424092</v>
      </c>
    </row>
    <row r="18" spans="4:17" x14ac:dyDescent="0.25">
      <c r="D18" t="e" vm="15">
        <v>#VALUE!</v>
      </c>
      <c r="E18" t="str" cm="1">
        <f t="array" ref="E18">_FV(D18,"Name")</f>
        <v>CHINA MINSHENG BANKING CORP., LTD.</v>
      </c>
      <c r="F18" t="str" cm="1">
        <f t="array" ref="F18">_FV(D18,"Ticker symbol",TRUE)</f>
        <v>1988</v>
      </c>
      <c r="G18" cm="1">
        <f t="array" ref="G18">_FV(D18,"Price")</f>
        <v>3.09</v>
      </c>
      <c r="H18" s="1" cm="1">
        <f t="array" ref="H18">_FV(D18,"Change (%)",TRUE)</f>
        <v>-1.278E-2</v>
      </c>
      <c r="I18" s="2" cm="1">
        <f t="array" ref="I18">_FV(D18,"52 week high",TRUE)</f>
        <v>5.01</v>
      </c>
      <c r="J18" s="2" cm="1">
        <f t="array" ref="J18">_FV(D18,"52 week low",TRUE)</f>
        <v>2.56</v>
      </c>
      <c r="K18" s="3" cm="1">
        <f t="array" ref="K18">_FV(D18,"Market cap",TRUE)/1000000</f>
        <v>250236.1</v>
      </c>
      <c r="L18" s="2" cm="1">
        <f t="array" ref="L18">_FV(D18,"Volume")/1000000</f>
        <v>17.727612000000001</v>
      </c>
      <c r="M18" s="3" cm="1">
        <f t="array" ref="M18">_FV(D18,"Shares outstanding",TRUE)/1000000</f>
        <v>43854.37</v>
      </c>
      <c r="N18" s="4">
        <v>4.79</v>
      </c>
      <c r="O18" s="1">
        <f t="shared" si="1"/>
        <v>-0.35490605427974953</v>
      </c>
    </row>
    <row r="19" spans="4:17" x14ac:dyDescent="0.25">
      <c r="D19" t="e" vm="16">
        <v>#VALUE!</v>
      </c>
      <c r="E19" t="str" cm="1">
        <f t="array" ref="E19">_FV(D19,"Name")</f>
        <v>CHINA RESOURCES CEMENT HOLDINGS LIMITED</v>
      </c>
      <c r="F19" t="str" cm="1">
        <f t="array" ref="F19">_FV(D19,"Ticker symbol",TRUE)</f>
        <v>1313</v>
      </c>
      <c r="G19" cm="1">
        <f t="array" ref="G19">_FV(D19,"Price")</f>
        <v>7.11</v>
      </c>
      <c r="H19" s="1" cm="1">
        <f t="array" ref="H19">_FV(D19,"Change (%)",TRUE)</f>
        <v>2.8210000000000002E-3</v>
      </c>
      <c r="I19" s="2" cm="1">
        <f t="array" ref="I19">_FV(D19,"52 week high",TRUE)</f>
        <v>11.38</v>
      </c>
      <c r="J19" s="2" cm="1">
        <f t="array" ref="J19">_FV(D19,"52 week low",TRUE)</f>
        <v>6.35</v>
      </c>
      <c r="K19" s="3" cm="1">
        <f t="array" ref="K19">_FV(D19,"Market cap",TRUE)/1000000</f>
        <v>49509.03</v>
      </c>
      <c r="L19" s="2" cm="1">
        <f t="array" ref="L19">_FV(D19,"Volume")/1000000</f>
        <v>10.483769000000001</v>
      </c>
      <c r="M19" s="3" cm="1">
        <f t="array" ref="M19">_FV(D19,"Shares outstanding",TRUE)/1000000</f>
        <v>6982.9380000000001</v>
      </c>
      <c r="N19" s="4">
        <v>9.4700000000000006</v>
      </c>
      <c r="O19" s="1">
        <f t="shared" si="1"/>
        <v>-0.24920802534318909</v>
      </c>
    </row>
    <row r="20" spans="4:17" x14ac:dyDescent="0.25">
      <c r="D20" t="e" vm="17">
        <v>#VALUE!</v>
      </c>
      <c r="E20" t="str" cm="1">
        <f t="array" ref="E20">_FV(D20,"Name")</f>
        <v>AIA Group Limited</v>
      </c>
      <c r="F20" t="str" cm="1">
        <f t="array" ref="F20">_FV(D20,"Ticker symbol",TRUE)</f>
        <v>1299</v>
      </c>
      <c r="G20" cm="1">
        <f t="array" ref="G20">_FV(D20,"Price")</f>
        <v>87.45</v>
      </c>
      <c r="H20" s="1" cm="1">
        <f t="array" ref="H20">_FV(D20,"Change (%)",TRUE)</f>
        <v>-3.986E-3</v>
      </c>
      <c r="I20" s="2" cm="1">
        <f t="array" ref="I20">_FV(D20,"52 week high",TRUE)</f>
        <v>109.3</v>
      </c>
      <c r="J20" s="2" cm="1">
        <f t="array" ref="J20">_FV(D20,"52 week low",TRUE)</f>
        <v>73.05</v>
      </c>
      <c r="K20" s="3" cm="1">
        <f t="array" ref="K20">_FV(D20,"Market cap",TRUE)/1000000</f>
        <v>1062091</v>
      </c>
      <c r="L20" s="2" cm="1">
        <f t="array" ref="L20">_FV(D20,"Volume")/1000000</f>
        <v>21.830461</v>
      </c>
      <c r="M20" s="3" cm="1">
        <f t="array" ref="M20">_FV(D20,"Shares outstanding",TRUE)/1000000</f>
        <v>12096.7</v>
      </c>
      <c r="N20" s="4">
        <v>101.5</v>
      </c>
      <c r="O20" s="1">
        <f t="shared" si="1"/>
        <v>-0.13842364532019702</v>
      </c>
    </row>
    <row r="21" spans="4:17" x14ac:dyDescent="0.25">
      <c r="D21" t="e" vm="18">
        <v>#VALUE!</v>
      </c>
      <c r="E21" t="str" cm="1">
        <f t="array" ref="E21">_FV(D21,"Name")</f>
        <v>L'Occitane International SA</v>
      </c>
      <c r="F21" t="str" cm="1">
        <f t="array" ref="F21">_FV(D21,"Ticker symbol",TRUE)</f>
        <v>973</v>
      </c>
      <c r="G21" cm="1">
        <f t="array" ref="G21">_FV(D21,"Price")</f>
        <v>25.6</v>
      </c>
      <c r="H21" s="1" cm="1">
        <f t="array" ref="H21">_FV(D21,"Change (%)",TRUE)</f>
        <v>-3.8909999999999999E-3</v>
      </c>
      <c r="I21" s="2" cm="1">
        <f t="array" ref="I21">_FV(D21,"52 week high",TRUE)</f>
        <v>31.15</v>
      </c>
      <c r="J21" s="2" cm="1">
        <f t="array" ref="J21">_FV(D21,"52 week low",TRUE)</f>
        <v>13.32</v>
      </c>
      <c r="K21" s="3" cm="1">
        <f t="array" ref="K21">_FV(D21,"Market cap",TRUE)/1000000</f>
        <v>37738.85</v>
      </c>
      <c r="L21" s="2" cm="1">
        <f t="array" ref="L21">_FV(D21,"Volume")/1000000</f>
        <v>1.2949999999999999</v>
      </c>
      <c r="M21" s="3" cm="1">
        <f t="array" ref="M21">_FV(D21,"Shares outstanding",TRUE)/1000000</f>
        <v>1468.4380000000001</v>
      </c>
      <c r="N21" s="4">
        <v>0</v>
      </c>
      <c r="O21" s="1" t="e">
        <f t="shared" si="1"/>
        <v>#DIV/0!</v>
      </c>
    </row>
    <row r="22" spans="4:17" x14ac:dyDescent="0.25">
      <c r="D22" t="e" vm="8">
        <v>#VALUE!</v>
      </c>
      <c r="E22" t="str" cm="1">
        <f t="array" ref="E22">_FV(D22,"Name")</f>
        <v>CNOOC LIMITED</v>
      </c>
      <c r="F22" t="str" cm="1">
        <f t="array" ref="F22">_FV(D22,"Ticker symbol",TRUE)</f>
        <v>883</v>
      </c>
      <c r="G22" cm="1">
        <f t="array" ref="G22">_FV(D22,"Price")</f>
        <v>8.8000000000000007</v>
      </c>
      <c r="H22" s="1" cm="1">
        <f t="array" ref="H22">_FV(D22,"Change (%)",TRUE)</f>
        <v>1.3825E-2</v>
      </c>
      <c r="I22" s="2" cm="1">
        <f t="array" ref="I22">_FV(D22,"52 week high",TRUE)</f>
        <v>10.6</v>
      </c>
      <c r="J22" s="2" cm="1">
        <f t="array" ref="J22">_FV(D22,"52 week low",TRUE)</f>
        <v>6.5</v>
      </c>
      <c r="K22" s="3" cm="1">
        <f t="array" ref="K22">_FV(D22,"Market cap",TRUE)/1000000</f>
        <v>387539.9</v>
      </c>
      <c r="L22" s="2" cm="1">
        <f t="array" ref="L22">_FV(D22,"Volume")/1000000</f>
        <v>62.153672</v>
      </c>
      <c r="M22" s="3" cm="1">
        <f t="array" ref="M22">_FV(D22,"Shares outstanding",TRUE)/1000000</f>
        <v>44647.46</v>
      </c>
      <c r="N22" s="4">
        <v>9.91</v>
      </c>
      <c r="O22" s="1">
        <f t="shared" si="1"/>
        <v>-0.1120080726538849</v>
      </c>
    </row>
    <row r="23" spans="4:17" x14ac:dyDescent="0.25">
      <c r="D23" t="e" vm="19">
        <v>#VALUE!</v>
      </c>
      <c r="E23" t="str" cm="1">
        <f t="array" ref="E23">_FV(D23,"Name")</f>
        <v>PetroChina Company Limited</v>
      </c>
      <c r="F23" t="str" cm="1">
        <f t="array" ref="F23">_FV(D23,"Ticker symbol",TRUE)</f>
        <v>857</v>
      </c>
      <c r="G23" cm="1">
        <f t="array" ref="G23">_FV(D23,"Price")</f>
        <v>4.09</v>
      </c>
      <c r="H23" s="1" cm="1">
        <f t="array" ref="H23">_FV(D23,"Change (%)",TRUE)</f>
        <v>1.4887999999999998E-2</v>
      </c>
      <c r="I23" s="2" cm="1">
        <f t="array" ref="I23">_FV(D23,"52 week high",TRUE)</f>
        <v>4.2</v>
      </c>
      <c r="J23" s="2" cm="1">
        <f t="array" ref="J23">_FV(D23,"52 week low",TRUE)</f>
        <v>2.16</v>
      </c>
      <c r="K23" s="3" cm="1">
        <f t="array" ref="K23">_FV(D23,"Market cap",TRUE)/1000000</f>
        <v>1249024</v>
      </c>
      <c r="L23" s="2" cm="1">
        <f t="array" ref="L23">_FV(D23,"Volume")/1000000</f>
        <v>102.89546300000001</v>
      </c>
      <c r="M23" s="3" cm="1">
        <f t="array" ref="M23">_FV(D23,"Shares outstanding",TRUE)/1000000</f>
        <v>183021</v>
      </c>
      <c r="N23" s="4">
        <v>2.67</v>
      </c>
      <c r="O23" s="1">
        <f t="shared" si="1"/>
        <v>0.53183520599250933</v>
      </c>
    </row>
    <row r="24" spans="4:17" x14ac:dyDescent="0.25">
      <c r="D24" t="e" vm="20">
        <v>#VALUE!</v>
      </c>
      <c r="E24" t="str" cm="1">
        <f t="array" ref="E24">_FV(D24,"Name")</f>
        <v>CHINA OVERSEAS LAND &amp; INVESTMENT LTD.</v>
      </c>
      <c r="F24" t="str" cm="1">
        <f t="array" ref="F24">_FV(D24,"Ticker symbol",TRUE)</f>
        <v>688</v>
      </c>
      <c r="G24" cm="1">
        <f t="array" ref="G24">_FV(D24,"Price")</f>
        <v>17.32</v>
      </c>
      <c r="H24" s="1" cm="1">
        <f t="array" ref="H24">_FV(D24,"Change (%)",TRUE)</f>
        <v>1.1559999999999999E-3</v>
      </c>
      <c r="I24" s="2" cm="1">
        <f t="array" ref="I24">_FV(D24,"52 week high",TRUE)</f>
        <v>21.95</v>
      </c>
      <c r="J24" s="2" cm="1">
        <f t="array" ref="J24">_FV(D24,"52 week low",TRUE)</f>
        <v>14.92</v>
      </c>
      <c r="K24" s="3" cm="1">
        <f t="array" ref="K24">_FV(D24,"Market cap",TRUE)/1000000</f>
        <v>189345.3</v>
      </c>
      <c r="L24" s="2" cm="1">
        <f t="array" ref="L24">_FV(D24,"Volume")/1000000</f>
        <v>22.220299000000001</v>
      </c>
      <c r="M24" s="3" cm="1">
        <f t="array" ref="M24">_FV(D24,"Shares outstanding",TRUE)/1000000</f>
        <v>10944.82</v>
      </c>
      <c r="N24" s="4">
        <v>18.84</v>
      </c>
      <c r="O24" s="1">
        <f t="shared" si="1"/>
        <v>-8.0679405520169833E-2</v>
      </c>
    </row>
    <row r="26" spans="4:17" x14ac:dyDescent="0.25">
      <c r="D26" t="e" vm="21">
        <v>#VALUE!</v>
      </c>
      <c r="E26" t="str" cm="1">
        <f t="array" ref="E26">_FV(D26,"Name")</f>
        <v>CK Asset Holdings Limited</v>
      </c>
      <c r="F26" t="str" cm="1">
        <f t="array" ref="F26">_FV(D26,"Ticker symbol",TRUE)</f>
        <v>1113</v>
      </c>
      <c r="G26" cm="1">
        <f t="array" ref="G26">_FV(D26,"Price")</f>
        <v>46.55</v>
      </c>
      <c r="H26" s="1" cm="1">
        <f t="array" ref="H26">_FV(D26,"Change (%)",TRUE)</f>
        <v>0</v>
      </c>
      <c r="I26" s="2" cm="1">
        <f t="array" ref="I26">_FV(D26,"52 week high",TRUE)</f>
        <v>56.05</v>
      </c>
      <c r="J26" s="2" cm="1">
        <f t="array" ref="J26">_FV(D26,"52 week low",TRUE)</f>
        <v>35.65</v>
      </c>
      <c r="K26" s="3" cm="1">
        <f t="array" ref="K26">_FV(D26,"Market cap",TRUE)/1000000</f>
        <v>169608.8</v>
      </c>
      <c r="L26" s="2" cm="1">
        <f t="array" ref="L26">_FV(D26,"Volume")/1000000</f>
        <v>3.796602</v>
      </c>
      <c r="M26" s="3" cm="1">
        <f t="array" ref="M26">_FV(D26,"Shares outstanding",TRUE)/1000000</f>
        <v>3643.5839999999998</v>
      </c>
      <c r="N26" s="4">
        <v>48.6</v>
      </c>
      <c r="O26" s="1">
        <f>G26/N26-1</f>
        <v>-4.218106995884785E-2</v>
      </c>
      <c r="Q26" s="5" t="e">
        <f t="shared" ref="Q26:Q45" si="2">G26/P26-1</f>
        <v>#DIV/0!</v>
      </c>
    </row>
    <row r="27" spans="4:17" x14ac:dyDescent="0.25">
      <c r="D27" t="e" vm="22">
        <v>#VALUE!</v>
      </c>
      <c r="E27" t="str" cm="1">
        <f t="array" ref="E27">_FV(D27,"Name")</f>
        <v>China Mobile Limited</v>
      </c>
      <c r="F27" t="str" cm="1">
        <f t="array" ref="F27">_FV(D27,"Ticker symbol",TRUE)</f>
        <v>941</v>
      </c>
      <c r="G27" cm="1">
        <f t="array" ref="G27">_FV(D27,"Price")</f>
        <v>48.55</v>
      </c>
      <c r="H27" s="1" cm="1">
        <f t="array" ref="H27">_FV(D27,"Change (%)",TRUE)</f>
        <v>-2.055E-3</v>
      </c>
      <c r="I27" s="2" cm="1">
        <f t="array" ref="I27">_FV(D27,"52 week high",TRUE)</f>
        <v>59.2</v>
      </c>
      <c r="J27" s="2" cm="1">
        <f t="array" ref="J27">_FV(D27,"52 week low",TRUE)</f>
        <v>39</v>
      </c>
      <c r="K27" s="3" cm="1">
        <f t="array" ref="K27">_FV(D27,"Market cap",TRUE)/1000000</f>
        <v>996132.3</v>
      </c>
      <c r="L27" s="2" cm="1">
        <f t="array" ref="L27">_FV(D27,"Volume")/1000000</f>
        <v>14.553792</v>
      </c>
      <c r="M27" s="3" cm="1">
        <f t="array" ref="M27">_FV(D27,"Shares outstanding",TRUE)/1000000</f>
        <v>20475.48</v>
      </c>
      <c r="N27" s="4">
        <v>48.750999999999998</v>
      </c>
      <c r="O27" s="1">
        <f t="shared" ref="O27:O30" si="3">G27/N27-1</f>
        <v>-4.1229923488749209E-3</v>
      </c>
      <c r="Q27" s="5" t="e">
        <f t="shared" si="2"/>
        <v>#DIV/0!</v>
      </c>
    </row>
    <row r="28" spans="4:17" x14ac:dyDescent="0.25">
      <c r="D28" t="e" vm="23">
        <v>#VALUE!</v>
      </c>
      <c r="E28" t="str" cm="1">
        <f t="array" ref="E28">_FV(D28,"Name")</f>
        <v>SWIRE PACIFIC LIMITED</v>
      </c>
      <c r="F28" t="str" cm="1">
        <f t="array" ref="F28">_FV(D28,"Ticker symbol",TRUE)</f>
        <v>19</v>
      </c>
      <c r="G28" cm="1">
        <f t="array" ref="G28">_FV(D28,"Price")</f>
        <v>49.6</v>
      </c>
      <c r="H28" s="1" cm="1">
        <f t="array" ref="H28">_FV(D28,"Change (%)",TRUE)</f>
        <v>-3.0149999999999999E-3</v>
      </c>
      <c r="I28" s="2" cm="1">
        <f t="array" ref="I28">_FV(D28,"52 week high",TRUE)</f>
        <v>64.599999999999994</v>
      </c>
      <c r="J28" s="2" cm="1">
        <f t="array" ref="J28">_FV(D28,"52 week low",TRUE)</f>
        <v>35.1</v>
      </c>
      <c r="K28" s="3" cm="1">
        <f t="array" ref="K28">_FV(D28,"Market cap",TRUE)/1000000</f>
        <v>70022.070000000007</v>
      </c>
      <c r="L28" s="2" cm="1">
        <f t="array" ref="L28">_FV(D28,"Volume")/1000000</f>
        <v>0.74434400000000001</v>
      </c>
      <c r="M28" s="3" cm="1">
        <f t="array" ref="M28">_FV(D28,"Shares outstanding",TRUE)/1000000</f>
        <v>3887.076</v>
      </c>
      <c r="N28" s="4">
        <v>52.073999999999998</v>
      </c>
      <c r="O28" s="1">
        <f t="shared" si="3"/>
        <v>-4.7509313669009456E-2</v>
      </c>
      <c r="Q28" s="5" t="e">
        <f t="shared" si="2"/>
        <v>#DIV/0!</v>
      </c>
    </row>
    <row r="29" spans="4:17" x14ac:dyDescent="0.25">
      <c r="D29" t="e" vm="24">
        <v>#VALUE!</v>
      </c>
      <c r="E29" t="str" cm="1">
        <f t="array" ref="E29">_FV(D29,"Name")</f>
        <v>PCCW LIMITED</v>
      </c>
      <c r="F29" t="str" cm="1">
        <f t="array" ref="F29">_FV(D29,"Ticker symbol",TRUE)</f>
        <v>8</v>
      </c>
      <c r="G29" cm="1">
        <f t="array" ref="G29">_FV(D29,"Price")</f>
        <v>3.99</v>
      </c>
      <c r="H29" s="1" cm="1">
        <f t="array" ref="H29">_FV(D29,"Change (%)",TRUE)</f>
        <v>-4.9880000000000002E-3</v>
      </c>
      <c r="I29" s="2" cm="1">
        <f t="array" ref="I29">_FV(D29,"52 week high",TRUE)</f>
        <v>5.0599999999999996</v>
      </c>
      <c r="J29" s="2" cm="1">
        <f t="array" ref="J29">_FV(D29,"52 week low",TRUE)</f>
        <v>3.92</v>
      </c>
      <c r="K29" s="3" cm="1">
        <f t="array" ref="K29">_FV(D29,"Market cap",TRUE)/1000000</f>
        <v>30995.85</v>
      </c>
      <c r="L29" s="2" cm="1">
        <f t="array" ref="L29">_FV(D29,"Volume")/1000000</f>
        <v>5.2902810000000002</v>
      </c>
      <c r="M29" s="3" cm="1">
        <f t="array" ref="M29">_FV(D29,"Shares outstanding",TRUE)/1000000</f>
        <v>7729.6379999999999</v>
      </c>
      <c r="N29" s="4">
        <v>4.1050000000000004</v>
      </c>
      <c r="O29" s="1">
        <f t="shared" si="3"/>
        <v>-2.8014616321559105E-2</v>
      </c>
      <c r="Q29" s="5" t="e">
        <f t="shared" si="2"/>
        <v>#DIV/0!</v>
      </c>
    </row>
    <row r="30" spans="4:17" x14ac:dyDescent="0.25">
      <c r="D30" t="e" vm="25">
        <v>#VALUE!</v>
      </c>
      <c r="E30" t="str" cm="1">
        <f t="array" ref="E30">_FV(D30,"Name")</f>
        <v>CK Hutchison Holdings Limited</v>
      </c>
      <c r="F30" t="str" cm="1">
        <f t="array" ref="F30">_FV(D30,"Ticker symbol",TRUE)</f>
        <v>1</v>
      </c>
      <c r="G30" cm="1">
        <f t="array" ref="G30">_FV(D30,"Price")</f>
        <v>52.7</v>
      </c>
      <c r="H30" s="1" cm="1">
        <f t="array" ref="H30">_FV(D30,"Change (%)",TRUE)</f>
        <v>3.81E-3</v>
      </c>
      <c r="I30" s="2" cm="1">
        <f t="array" ref="I30">_FV(D30,"52 week high",TRUE)</f>
        <v>65.8</v>
      </c>
      <c r="J30" s="2" cm="1">
        <f t="array" ref="J30">_FV(D30,"52 week low",TRUE)</f>
        <v>45.8</v>
      </c>
      <c r="K30" s="3" cm="1">
        <f t="array" ref="K30">_FV(D30,"Market cap",TRUE)/1000000</f>
        <v>201417.7</v>
      </c>
      <c r="L30" s="2" cm="1">
        <f t="array" ref="L30">_FV(D30,"Volume")/1000000</f>
        <v>4.0356740000000002</v>
      </c>
      <c r="M30" s="3" cm="1">
        <f t="array" ref="M30">_FV(D30,"Shares outstanding",TRUE)/1000000</f>
        <v>3836.5279999999998</v>
      </c>
      <c r="N30" s="4">
        <v>55.198999999999998</v>
      </c>
      <c r="O30" s="1">
        <f t="shared" si="3"/>
        <v>-4.5272559285494229E-2</v>
      </c>
      <c r="Q30" s="5" t="e">
        <f t="shared" si="2"/>
        <v>#DIV/0!</v>
      </c>
    </row>
    <row r="31" spans="4:17" x14ac:dyDescent="0.25">
      <c r="D31" t="e" vm="26">
        <v>#VALUE!</v>
      </c>
      <c r="E31" t="str" cm="1">
        <f t="array" ref="E31">_FV(D31,"Name")</f>
        <v>STANDARD CHARTERED PLC</v>
      </c>
      <c r="F31" t="str" cm="1">
        <f t="array" ref="F31">_FV(D31,"Ticker symbol",TRUE)</f>
        <v>2888</v>
      </c>
      <c r="G31" cm="1">
        <f t="array" ref="G31">_FV(D31,"Price")</f>
        <v>52.7</v>
      </c>
      <c r="H31" s="1" cm="1">
        <f t="array" ref="H31">_FV(D31,"Change (%)",TRUE)</f>
        <v>1.0546999999999999E-2</v>
      </c>
      <c r="I31" s="2" cm="1">
        <f t="array" ref="I31">_FV(D31,"52 week high",TRUE)</f>
        <v>56.85</v>
      </c>
      <c r="J31" s="2" cm="1">
        <f t="array" ref="J31">_FV(D31,"52 week low",TRUE)</f>
        <v>34.9</v>
      </c>
      <c r="K31" s="3" cm="1">
        <f t="array" ref="K31">_FV(D31,"Market cap",TRUE)/1000000</f>
        <v>15080.89</v>
      </c>
      <c r="L31" s="2" cm="1">
        <f t="array" ref="L31">_FV(D31,"Volume")/1000000</f>
        <v>0.62567600000000001</v>
      </c>
      <c r="M31" s="3" cm="1">
        <f t="array" ref="M31">_FV(D31,"Shares outstanding",TRUE)/1000000</f>
        <v>3079.1190000000001</v>
      </c>
      <c r="N31" s="4">
        <v>55.082999999999998</v>
      </c>
      <c r="O31" s="1">
        <f t="shared" ref="O31:O46" si="4">G31/N31-1</f>
        <v>-4.326198645680146E-2</v>
      </c>
      <c r="P31">
        <v>47.5</v>
      </c>
      <c r="Q31" s="5">
        <f t="shared" si="2"/>
        <v>0.10947368421052639</v>
      </c>
    </row>
    <row r="32" spans="4:17" x14ac:dyDescent="0.25">
      <c r="D32" t="e" vm="27">
        <v>#VALUE!</v>
      </c>
      <c r="E32" t="str" cm="1">
        <f t="array" ref="E32">_FV(D32,"Name")</f>
        <v>HS China Entprs Idx ETF HKD</v>
      </c>
      <c r="F32" t="str" cm="1">
        <f t="array" ref="F32">_FV(D32,"Ticker symbol",TRUE)</f>
        <v>2828</v>
      </c>
      <c r="G32" cm="1">
        <f t="array" ref="G32">_FV(D32,"Price")</f>
        <v>91</v>
      </c>
      <c r="H32" s="1" cm="1">
        <f t="array" ref="H32">_FV(D32,"Change (%)",TRUE)</f>
        <v>1.1000000000000001E-3</v>
      </c>
      <c r="I32" s="2" cm="1">
        <f t="array" ref="I32">_FV(D32,"52 week high",TRUE)</f>
        <v>124.3</v>
      </c>
      <c r="J32" s="2" cm="1">
        <f t="array" ref="J32">_FV(D32,"52 week low",TRUE)</f>
        <v>84.94</v>
      </c>
      <c r="K32" s="3" cm="1">
        <f t="array" ref="K32">_FV(D32,"Market cap",TRUE)/1000000</f>
        <v>20835.555499999999</v>
      </c>
      <c r="L32" s="2" cm="1">
        <f t="array" ref="L32">_FV(D32,"Volume")/1000000</f>
        <v>37.126573999999998</v>
      </c>
      <c r="M32" s="3" t="e" cm="1" vm="3">
        <f t="array" ref="M32">_FV(D32,"Shares outstanding",TRUE)/1000000</f>
        <v>#VALUE!</v>
      </c>
      <c r="N32" s="4">
        <v>104.08</v>
      </c>
      <c r="O32" s="1">
        <f t="shared" si="4"/>
        <v>-0.12567255956956191</v>
      </c>
      <c r="P32">
        <v>94.5</v>
      </c>
      <c r="Q32" s="5">
        <f t="shared" si="2"/>
        <v>-3.703703703703709E-2</v>
      </c>
    </row>
    <row r="33" spans="4:17" x14ac:dyDescent="0.25">
      <c r="D33" t="e" vm="28">
        <v>#VALUE!</v>
      </c>
      <c r="E33" t="str" cm="1">
        <f t="array" ref="E33">_FV(D33,"Name")</f>
        <v>Tracker Fund of Hong Kong</v>
      </c>
      <c r="F33" t="str" cm="1">
        <f t="array" ref="F33">_FV(D33,"Ticker symbol",TRUE)</f>
        <v>2800</v>
      </c>
      <c r="G33" cm="1">
        <f t="array" ref="G33">_FV(D33,"Price")</f>
        <v>26.1</v>
      </c>
      <c r="H33" s="1" cm="1">
        <f t="array" ref="H33">_FV(D33,"Change (%)",TRUE)</f>
        <v>4.6189999999999998E-3</v>
      </c>
      <c r="I33" s="2" cm="1">
        <f t="array" ref="I33">_FV(D33,"52 week high",TRUE)</f>
        <v>31.34</v>
      </c>
      <c r="J33" s="2" cm="1">
        <f t="array" ref="J33">_FV(D33,"52 week low",TRUE)</f>
        <v>24.14</v>
      </c>
      <c r="K33" s="3" cm="1">
        <f t="array" ref="K33">_FV(D33,"Market cap",TRUE)/1000000</f>
        <v>98583.22</v>
      </c>
      <c r="L33" s="2" cm="1">
        <f t="array" ref="L33">_FV(D33,"Volume")/1000000</f>
        <v>169.89034000000001</v>
      </c>
      <c r="M33" s="3" t="e" cm="1" vm="3">
        <f t="array" ref="M33">_FV(D33,"Shares outstanding",TRUE)/1000000</f>
        <v>#VALUE!</v>
      </c>
      <c r="N33" s="4">
        <v>25.38</v>
      </c>
      <c r="O33" s="1">
        <f t="shared" si="4"/>
        <v>2.8368794326241176E-2</v>
      </c>
      <c r="P33">
        <v>26.5</v>
      </c>
      <c r="Q33" s="5">
        <f t="shared" si="2"/>
        <v>-1.5094339622641506E-2</v>
      </c>
    </row>
    <row r="34" spans="4:17" x14ac:dyDescent="0.25">
      <c r="D34" t="e" vm="6">
        <v>#VALUE!</v>
      </c>
      <c r="E34" t="str" cm="1">
        <f t="array" ref="E34">_FV(D34,"Name")</f>
        <v>BOC HONG KONG (HOLDINGS) LIMITED</v>
      </c>
      <c r="F34" t="str" cm="1">
        <f t="array" ref="F34">_FV(D34,"Ticker symbol",TRUE)</f>
        <v>2388</v>
      </c>
      <c r="G34" cm="1">
        <f t="array" ref="G34">_FV(D34,"Price")</f>
        <v>25.2</v>
      </c>
      <c r="H34" s="1" cm="1">
        <f t="array" ref="H34">_FV(D34,"Change (%)",TRUE)</f>
        <v>3.9839999999999997E-3</v>
      </c>
      <c r="I34" s="2" cm="1">
        <f t="array" ref="I34">_FV(D34,"52 week high",TRUE)</f>
        <v>29.55</v>
      </c>
      <c r="J34" s="2" cm="1">
        <f t="array" ref="J34">_FV(D34,"52 week low",TRUE)</f>
        <v>21.2</v>
      </c>
      <c r="K34" s="3" cm="1">
        <f t="array" ref="K34">_FV(D34,"Market cap",TRUE)/1000000</f>
        <v>265376.8</v>
      </c>
      <c r="L34" s="2" cm="1">
        <f t="array" ref="L34">_FV(D34,"Volume")/1000000</f>
        <v>11.352342999999999</v>
      </c>
      <c r="M34" s="3" cm="1">
        <f t="array" ref="M34">_FV(D34,"Shares outstanding",TRUE)/1000000</f>
        <v>10572.78</v>
      </c>
      <c r="N34" s="4">
        <v>28.599</v>
      </c>
      <c r="O34" s="1">
        <f t="shared" si="4"/>
        <v>-0.11885030945137942</v>
      </c>
      <c r="P34">
        <v>25</v>
      </c>
      <c r="Q34" s="5">
        <f t="shared" si="2"/>
        <v>8.0000000000000071E-3</v>
      </c>
    </row>
    <row r="35" spans="4:17" x14ac:dyDescent="0.25">
      <c r="D35" t="e" vm="14">
        <v>#VALUE!</v>
      </c>
      <c r="E35" t="str" cm="1">
        <f t="array" ref="E35">_FV(D35,"Name")</f>
        <v>Ping An Insurance (Group) Company of China, Ltd.</v>
      </c>
      <c r="F35" t="str" cm="1">
        <f t="array" ref="F35">_FV(D35,"Ticker symbol",TRUE)</f>
        <v>2318</v>
      </c>
      <c r="G35" cm="1">
        <f t="array" ref="G35">_FV(D35,"Price")</f>
        <v>56.8</v>
      </c>
      <c r="H35" s="1" cm="1">
        <f t="array" ref="H35">_FV(D35,"Change (%)",TRUE)</f>
        <v>-1.1313999999999999E-2</v>
      </c>
      <c r="I35" s="2" cm="1">
        <f t="array" ref="I35">_FV(D35,"52 week high",TRUE)</f>
        <v>103.6</v>
      </c>
      <c r="J35" s="2" cm="1">
        <f t="array" ref="J35">_FV(D35,"52 week low",TRUE)</f>
        <v>48.8</v>
      </c>
      <c r="K35" s="3" cm="1">
        <f t="array" ref="K35">_FV(D35,"Market cap",TRUE)/1000000</f>
        <v>1093766</v>
      </c>
      <c r="L35" s="2" cm="1">
        <f t="array" ref="L35">_FV(D35,"Volume")/1000000</f>
        <v>23.231667000000002</v>
      </c>
      <c r="M35" s="3" cm="1">
        <f t="array" ref="M35">_FV(D35,"Shares outstanding",TRUE)/1000000</f>
        <v>18280.240000000002</v>
      </c>
      <c r="N35" s="4">
        <v>83.700999999999993</v>
      </c>
      <c r="O35" s="1">
        <f t="shared" si="4"/>
        <v>-0.32139400962951459</v>
      </c>
      <c r="P35">
        <v>68.2</v>
      </c>
      <c r="Q35" s="5">
        <f t="shared" si="2"/>
        <v>-0.16715542521994142</v>
      </c>
    </row>
    <row r="36" spans="4:17" x14ac:dyDescent="0.25">
      <c r="D36" t="e" vm="29">
        <v>#VALUE!</v>
      </c>
      <c r="E36" t="str" cm="1">
        <f t="array" ref="E36">_FV(D36,"Name")</f>
        <v>ANTA Sports Products Limited</v>
      </c>
      <c r="F36" t="str" cm="1">
        <f t="array" ref="F36">_FV(D36,"Ticker symbol",TRUE)</f>
        <v>2020</v>
      </c>
      <c r="G36" cm="1">
        <f t="array" ref="G36">_FV(D36,"Price")</f>
        <v>126.8</v>
      </c>
      <c r="H36" s="1" cm="1">
        <f t="array" ref="H36">_FV(D36,"Change (%)",TRUE)</f>
        <v>4.4481E-2</v>
      </c>
      <c r="I36" s="2" cm="1">
        <f t="array" ref="I36">_FV(D36,"52 week high",TRUE)</f>
        <v>191.9</v>
      </c>
      <c r="J36" s="2" cm="1">
        <f t="array" ref="J36">_FV(D36,"52 week low",TRUE)</f>
        <v>83.5</v>
      </c>
      <c r="K36" s="3" cm="1">
        <f t="array" ref="K36">_FV(D36,"Market cap",TRUE)/1000000</f>
        <v>328184.09999999998</v>
      </c>
      <c r="L36" s="2" cm="1">
        <f t="array" ref="L36">_FV(D36,"Volume")/1000000</f>
        <v>14.120176000000001</v>
      </c>
      <c r="M36" s="3" cm="1">
        <f t="array" ref="M36">_FV(D36,"Shares outstanding",TRUE)/1000000</f>
        <v>2703.3290000000002</v>
      </c>
      <c r="N36" s="4">
        <v>12.706</v>
      </c>
      <c r="O36" s="1">
        <f t="shared" si="4"/>
        <v>8.979537226507162</v>
      </c>
      <c r="P36">
        <v>169.3</v>
      </c>
      <c r="Q36" s="5">
        <f t="shared" si="2"/>
        <v>-0.2510336680448908</v>
      </c>
    </row>
    <row r="37" spans="4:17" x14ac:dyDescent="0.25">
      <c r="D37" t="e" vm="17">
        <v>#VALUE!</v>
      </c>
      <c r="E37" t="str" cm="1">
        <f t="array" ref="E37">_FV(D37,"Name")</f>
        <v>AIA Group Limited</v>
      </c>
      <c r="F37" t="str" cm="1">
        <f t="array" ref="F37">_FV(D37,"Ticker symbol",TRUE)</f>
        <v>1299</v>
      </c>
      <c r="G37" cm="1">
        <f t="array" ref="G37">_FV(D37,"Price")</f>
        <v>87.45</v>
      </c>
      <c r="H37" s="1" cm="1">
        <f t="array" ref="H37">_FV(D37,"Change (%)",TRUE)</f>
        <v>-3.986E-3</v>
      </c>
      <c r="I37" s="2" cm="1">
        <f t="array" ref="I37">_FV(D37,"52 week high",TRUE)</f>
        <v>109.3</v>
      </c>
      <c r="J37" s="2" cm="1">
        <f t="array" ref="J37">_FV(D37,"52 week low",TRUE)</f>
        <v>73.05</v>
      </c>
      <c r="K37" s="3" cm="1">
        <f t="array" ref="K37">_FV(D37,"Market cap",TRUE)/1000000</f>
        <v>1062091</v>
      </c>
      <c r="L37" s="2" cm="1">
        <f t="array" ref="L37">_FV(D37,"Volume")/1000000</f>
        <v>21.830461</v>
      </c>
      <c r="M37" s="3" cm="1">
        <f t="array" ref="M37">_FV(D37,"Shares outstanding",TRUE)/1000000</f>
        <v>12096.7</v>
      </c>
      <c r="N37" s="4">
        <v>75.379000000000005</v>
      </c>
      <c r="O37" s="1">
        <f t="shared" si="4"/>
        <v>0.16013743880921738</v>
      </c>
      <c r="P37">
        <v>93.1</v>
      </c>
      <c r="Q37" s="5">
        <f t="shared" si="2"/>
        <v>-6.0687432867883917E-2</v>
      </c>
    </row>
    <row r="38" spans="4:17" x14ac:dyDescent="0.25">
      <c r="D38" t="e" vm="30">
        <v>#VALUE!</v>
      </c>
      <c r="E38" t="str" cm="1">
        <f t="array" ref="E38">_FV(D38,"Name")</f>
        <v>China Resources Land Limited</v>
      </c>
      <c r="F38" t="str" cm="1">
        <f t="array" ref="F38">_FV(D38,"Ticker symbol",TRUE)</f>
        <v>1109</v>
      </c>
      <c r="G38" cm="1">
        <f t="array" ref="G38">_FV(D38,"Price")</f>
        <v>31.55</v>
      </c>
      <c r="H38" s="1" cm="1">
        <f t="array" ref="H38">_FV(D38,"Change (%)",TRUE)</f>
        <v>-1.5820000000000001E-3</v>
      </c>
      <c r="I38" s="2" cm="1">
        <f t="array" ref="I38">_FV(D38,"52 week high",TRUE)</f>
        <v>41.3</v>
      </c>
      <c r="J38" s="2" cm="1">
        <f t="array" ref="J38">_FV(D38,"52 week low",TRUE)</f>
        <v>25.5</v>
      </c>
      <c r="K38" s="3" cm="1">
        <f t="array" ref="K38">_FV(D38,"Market cap",TRUE)/1000000</f>
        <v>225337.7</v>
      </c>
      <c r="L38" s="2" cm="1">
        <f t="array" ref="L38">_FV(D38,"Volume")/1000000</f>
        <v>15.834842999999999</v>
      </c>
      <c r="M38" s="3" cm="1">
        <f t="array" ref="M38">_FV(D38,"Shares outstanding",TRUE)/1000000</f>
        <v>7130.9390000000003</v>
      </c>
      <c r="N38" s="4">
        <v>32.118000000000002</v>
      </c>
      <c r="O38" s="1">
        <f t="shared" si="4"/>
        <v>-1.7684787346659236E-2</v>
      </c>
      <c r="P38">
        <v>26</v>
      </c>
      <c r="Q38" s="5">
        <f t="shared" si="2"/>
        <v>0.21346153846153859</v>
      </c>
    </row>
    <row r="39" spans="4:17" x14ac:dyDescent="0.25">
      <c r="D39" t="e" vm="31">
        <v>#VALUE!</v>
      </c>
      <c r="E39" t="str" cm="1">
        <f t="array" ref="E39">_FV(D39,"Name")</f>
        <v>CK Infrastructure Holdings Limited</v>
      </c>
      <c r="F39" t="str" cm="1">
        <f t="array" ref="F39">_FV(D39,"Ticker symbol",TRUE)</f>
        <v>1038</v>
      </c>
      <c r="G39" cm="1">
        <f t="array" ref="G39">_FV(D39,"Price")</f>
        <v>43.4</v>
      </c>
      <c r="H39" s="1" cm="1">
        <f t="array" ref="H39">_FV(D39,"Change (%)",TRUE)</f>
        <v>2.3089999999999999E-3</v>
      </c>
      <c r="I39" s="2" cm="1">
        <f t="array" ref="I39">_FV(D39,"52 week high",TRUE)</f>
        <v>50.25</v>
      </c>
      <c r="J39" s="2" cm="1">
        <f t="array" ref="J39">_FV(D39,"52 week low",TRUE)</f>
        <v>36.1</v>
      </c>
      <c r="K39" s="3" cm="1">
        <f t="array" ref="K39">_FV(D39,"Market cap",TRUE)/1000000</f>
        <v>114774.3</v>
      </c>
      <c r="L39" s="2" cm="1">
        <f t="array" ref="L39">_FV(D39,"Volume")/1000000</f>
        <v>1.472593</v>
      </c>
      <c r="M39" s="3" cm="1">
        <f t="array" ref="M39">_FV(D39,"Shares outstanding",TRUE)/1000000</f>
        <v>2650.6759999999999</v>
      </c>
      <c r="N39" s="4">
        <v>51.744</v>
      </c>
      <c r="O39" s="1">
        <f t="shared" si="4"/>
        <v>-0.16125541125541132</v>
      </c>
      <c r="P39">
        <v>47</v>
      </c>
      <c r="Q39" s="5">
        <f t="shared" si="2"/>
        <v>-7.6595744680851063E-2</v>
      </c>
    </row>
    <row r="40" spans="4:17" x14ac:dyDescent="0.25">
      <c r="D40" t="e" vm="32">
        <v>#VALUE!</v>
      </c>
      <c r="E40" t="str" cm="1">
        <f t="array" ref="E40">_FV(D40,"Name")</f>
        <v>LINK REIT UNT</v>
      </c>
      <c r="F40" t="str" cm="1">
        <f t="array" ref="F40">_FV(D40,"Ticker symbol",TRUE)</f>
        <v>823</v>
      </c>
      <c r="G40" cm="1">
        <f t="array" ref="G40">_FV(D40,"Price")</f>
        <v>68.2</v>
      </c>
      <c r="H40" s="1" cm="1">
        <f t="array" ref="H40">_FV(D40,"Change (%)",TRUE)</f>
        <v>-2.9239999999999999E-3</v>
      </c>
      <c r="I40" s="2" cm="1">
        <f t="array" ref="I40">_FV(D40,"52 week high",TRUE)</f>
        <v>78.7</v>
      </c>
      <c r="J40" s="2" cm="1">
        <f t="array" ref="J40">_FV(D40,"52 week low",TRUE)</f>
        <v>58.8</v>
      </c>
      <c r="K40" s="3" t="e" cm="1" vm="2">
        <f t="array" ref="K40">_FV(D40,"Market cap",TRUE)/1000000</f>
        <v>#VALUE!</v>
      </c>
      <c r="L40" s="2" cm="1">
        <f t="array" ref="L40">_FV(D40,"Volume")/1000000</f>
        <v>5.9192039999999997</v>
      </c>
      <c r="M40" s="3" t="e" cm="1" vm="3">
        <f t="array" ref="M40">_FV(D40,"Shares outstanding",TRUE)/1000000</f>
        <v>#VALUE!</v>
      </c>
      <c r="N40" s="4">
        <v>75.054000000000002</v>
      </c>
      <c r="O40" s="1">
        <f t="shared" si="4"/>
        <v>-9.1320915607429276E-2</v>
      </c>
      <c r="P40">
        <v>74.3</v>
      </c>
      <c r="Q40" s="5">
        <f t="shared" si="2"/>
        <v>-8.2099596231493877E-2</v>
      </c>
    </row>
    <row r="41" spans="4:17" x14ac:dyDescent="0.25">
      <c r="D41" t="e" vm="33">
        <v>#VALUE!</v>
      </c>
      <c r="E41" t="str" cm="1">
        <f t="array" ref="E41">_FV(D41,"Name")</f>
        <v>Tencent Holdings Limited</v>
      </c>
      <c r="F41" t="str" cm="1">
        <f t="array" ref="F41">_FV(D41,"Ticker symbol",TRUE)</f>
        <v>700</v>
      </c>
      <c r="G41" cm="1">
        <f t="array" ref="G41">_FV(D41,"Price")</f>
        <v>497</v>
      </c>
      <c r="H41" s="1" cm="1">
        <f t="array" ref="H41">_FV(D41,"Change (%)",TRUE)</f>
        <v>2.8249999999999998E-3</v>
      </c>
      <c r="I41" s="2" cm="1">
        <f t="array" ref="I41">_FV(D41,"52 week high",TRUE)</f>
        <v>775.5</v>
      </c>
      <c r="J41" s="2" cm="1">
        <f t="array" ref="J41">_FV(D41,"52 week low",TRUE)</f>
        <v>412.2</v>
      </c>
      <c r="K41" s="3" cm="1">
        <f t="array" ref="K41">_FV(D41,"Market cap",TRUE)/1000000</f>
        <v>4755905</v>
      </c>
      <c r="L41" s="2" cm="1">
        <f t="array" ref="L41">_FV(D41,"Volume")/1000000</f>
        <v>20.730046999999999</v>
      </c>
      <c r="M41" s="3" cm="1">
        <f t="array" ref="M41">_FV(D41,"Shares outstanding",TRUE)/1000000</f>
        <v>9596.2559999999994</v>
      </c>
      <c r="N41" s="4">
        <v>403.03199999999998</v>
      </c>
      <c r="O41" s="1">
        <f t="shared" si="4"/>
        <v>0.23315270251493692</v>
      </c>
      <c r="P41">
        <v>479</v>
      </c>
      <c r="Q41" s="5">
        <f t="shared" si="2"/>
        <v>3.757828810020869E-2</v>
      </c>
    </row>
    <row r="42" spans="4:17" x14ac:dyDescent="0.25">
      <c r="D42" t="e" vm="20">
        <v>#VALUE!</v>
      </c>
      <c r="E42" t="str" cm="1">
        <f t="array" ref="E42">_FV(D42,"Name")</f>
        <v>CHINA OVERSEAS LAND &amp; INVESTMENT LTD.</v>
      </c>
      <c r="F42" t="str" cm="1">
        <f t="array" ref="F42">_FV(D42,"Ticker symbol",TRUE)</f>
        <v>688</v>
      </c>
      <c r="G42" cm="1">
        <f t="array" ref="G42">_FV(D42,"Price")</f>
        <v>17.32</v>
      </c>
      <c r="H42" s="1" cm="1">
        <f t="array" ref="H42">_FV(D42,"Change (%)",TRUE)</f>
        <v>1.1559999999999999E-3</v>
      </c>
      <c r="I42" s="2" cm="1">
        <f t="array" ref="I42">_FV(D42,"52 week high",TRUE)</f>
        <v>21.95</v>
      </c>
      <c r="J42" s="2" cm="1">
        <f t="array" ref="J42">_FV(D42,"52 week low",TRUE)</f>
        <v>14.92</v>
      </c>
      <c r="K42" s="3" cm="1">
        <f t="array" ref="K42">_FV(D42,"Market cap",TRUE)/1000000</f>
        <v>189345.3</v>
      </c>
      <c r="L42" s="2" cm="1">
        <f t="array" ref="L42">_FV(D42,"Volume")/1000000</f>
        <v>22.220299000000001</v>
      </c>
      <c r="M42" s="3" cm="1">
        <f t="array" ref="M42">_FV(D42,"Shares outstanding",TRUE)/1000000</f>
        <v>10944.82</v>
      </c>
      <c r="N42" s="4">
        <v>23.997</v>
      </c>
      <c r="O42" s="1">
        <f t="shared" si="4"/>
        <v>-0.27824311372254862</v>
      </c>
      <c r="P42">
        <v>16.3</v>
      </c>
      <c r="Q42" s="5">
        <f t="shared" si="2"/>
        <v>6.2576687116564278E-2</v>
      </c>
    </row>
    <row r="43" spans="4:17" x14ac:dyDescent="0.25">
      <c r="D43" t="e" vm="34">
        <v>#VALUE!</v>
      </c>
      <c r="E43" t="str" cm="1">
        <f t="array" ref="E43">_FV(D43,"Name")</f>
        <v>Hong Kong Exchanges and Clearing Limited</v>
      </c>
      <c r="F43" t="str" cm="1">
        <f t="array" ref="F43">_FV(D43,"Ticker symbol",TRUE)</f>
        <v>388</v>
      </c>
      <c r="G43" cm="1">
        <f t="array" ref="G43">_FV(D43,"Price")</f>
        <v>470.6</v>
      </c>
      <c r="H43" s="1" cm="1">
        <f t="array" ref="H43">_FV(D43,"Change (%)",TRUE)</f>
        <v>3.4120000000000001E-3</v>
      </c>
      <c r="I43" s="2" cm="1">
        <f t="array" ref="I43">_FV(D43,"52 week high",TRUE)</f>
        <v>587</v>
      </c>
      <c r="J43" s="2" cm="1">
        <f t="array" ref="J43">_FV(D43,"52 week low",TRUE)</f>
        <v>360</v>
      </c>
      <c r="K43" s="3" cm="1">
        <f t="array" ref="K43">_FV(D43,"Market cap",TRUE)/1000000</f>
        <v>594615.5</v>
      </c>
      <c r="L43" s="2" cm="1">
        <f t="array" ref="L43">_FV(D43,"Volume")/1000000</f>
        <v>1.711446</v>
      </c>
      <c r="M43" s="3" cm="1">
        <f t="array" ref="M43">_FV(D43,"Shares outstanding",TRUE)/1000000</f>
        <v>1267.837</v>
      </c>
      <c r="N43" s="4">
        <v>224</v>
      </c>
      <c r="O43" s="1">
        <f t="shared" si="4"/>
        <v>1.1008928571428571</v>
      </c>
      <c r="P43">
        <v>496</v>
      </c>
      <c r="Q43" s="5">
        <f t="shared" si="2"/>
        <v>-5.1209677419354782E-2</v>
      </c>
    </row>
    <row r="44" spans="4:17" x14ac:dyDescent="0.25">
      <c r="D44" t="e" vm="35">
        <v>#VALUE!</v>
      </c>
      <c r="E44" t="str" cm="1">
        <f t="array" ref="E44">_FV(D44,"Name")</f>
        <v>MTR CORPORATION LIMITED</v>
      </c>
      <c r="F44" t="str" cm="1">
        <f t="array" ref="F44">_FV(D44,"Ticker symbol",TRUE)</f>
        <v>66</v>
      </c>
      <c r="G44" cm="1">
        <f t="array" ref="G44">_FV(D44,"Price")</f>
        <v>42.05</v>
      </c>
      <c r="H44" s="1" cm="1">
        <f t="array" ref="H44">_FV(D44,"Change (%)",TRUE)</f>
        <v>1.1899999999999999E-3</v>
      </c>
      <c r="I44" s="2" cm="1">
        <f t="array" ref="I44">_FV(D44,"52 week high",TRUE)</f>
        <v>49</v>
      </c>
      <c r="J44" s="2" cm="1">
        <f t="array" ref="J44">_FV(D44,"52 week low",TRUE)</f>
        <v>38</v>
      </c>
      <c r="K44" s="3" cm="1">
        <f t="array" ref="K44">_FV(D44,"Market cap",TRUE)/1000000</f>
        <v>260055</v>
      </c>
      <c r="L44" s="2" cm="1">
        <f t="array" ref="L44">_FV(D44,"Volume")/1000000</f>
        <v>2.4577879999999999</v>
      </c>
      <c r="M44" s="3" cm="1">
        <f t="array" ref="M44">_FV(D44,"Shares outstanding",TRUE)/1000000</f>
        <v>6191.7860000000001</v>
      </c>
      <c r="N44" s="4">
        <v>43.188000000000002</v>
      </c>
      <c r="O44" s="1">
        <f t="shared" si="4"/>
        <v>-2.6349912012596177E-2</v>
      </c>
      <c r="P44">
        <v>46.1</v>
      </c>
      <c r="Q44" s="5">
        <f t="shared" si="2"/>
        <v>-8.7852494577006612E-2</v>
      </c>
    </row>
    <row r="45" spans="4:17" x14ac:dyDescent="0.25">
      <c r="D45" t="e" vm="11">
        <v>#VALUE!</v>
      </c>
      <c r="E45" t="str" cm="1">
        <f t="array" ref="E45">_FV(D45,"Name")</f>
        <v>Hang Seng Bank Limited</v>
      </c>
      <c r="F45" t="str" cm="1">
        <f t="array" ref="F45">_FV(D45,"Ticker symbol",TRUE)</f>
        <v>11</v>
      </c>
      <c r="G45" cm="1">
        <f t="array" ref="G45">_FV(D45,"Price")</f>
        <v>148.30000000000001</v>
      </c>
      <c r="H45" s="1" cm="1">
        <f t="array" ref="H45">_FV(D45,"Change (%)",TRUE)</f>
        <v>0</v>
      </c>
      <c r="I45" s="2" cm="1">
        <f t="array" ref="I45">_FV(D45,"52 week high",TRUE)</f>
        <v>166.7</v>
      </c>
      <c r="J45" s="2" cm="1">
        <f t="array" ref="J45">_FV(D45,"52 week low",TRUE)</f>
        <v>112.6</v>
      </c>
      <c r="K45" s="3" cm="1">
        <f t="array" ref="K45">_FV(D45,"Market cap",TRUE)/1000000</f>
        <v>283526.3</v>
      </c>
      <c r="L45" s="2" cm="1">
        <f t="array" ref="L45">_FV(D45,"Volume")/1000000</f>
        <v>1.33619</v>
      </c>
      <c r="M45" s="3" cm="1">
        <f t="array" ref="M45">_FV(D45,"Shares outstanding",TRUE)/1000000</f>
        <v>1911.8430000000001</v>
      </c>
      <c r="N45" s="4">
        <v>161.512</v>
      </c>
      <c r="O45" s="1">
        <f t="shared" si="4"/>
        <v>-8.1801971370548232E-2</v>
      </c>
      <c r="P45">
        <v>149.1</v>
      </c>
      <c r="Q45" s="5">
        <f t="shared" si="2"/>
        <v>-5.3655264922869428E-3</v>
      </c>
    </row>
    <row r="46" spans="4:17" x14ac:dyDescent="0.25">
      <c r="D46" t="e" vm="36">
        <v>#VALUE!</v>
      </c>
      <c r="E46" t="str" cm="1">
        <f t="array" ref="E46">_FV(D46,"Name")</f>
        <v>HSBC HOLDINGS PLC</v>
      </c>
      <c r="F46" t="str" cm="1">
        <f t="array" ref="F46">_FV(D46,"Ticker symbol",TRUE)</f>
        <v>5</v>
      </c>
      <c r="G46" cm="1">
        <f t="array" ref="G46">_FV(D46,"Price")</f>
        <v>46.2</v>
      </c>
      <c r="H46" s="1" cm="1">
        <f t="array" ref="H46">_FV(D46,"Change (%)",TRUE)</f>
        <v>3.2569999999999999E-3</v>
      </c>
      <c r="I46" s="2" cm="1">
        <f t="array" ref="I46">_FV(D46,"52 week high",TRUE)</f>
        <v>50.85</v>
      </c>
      <c r="J46" s="2" cm="1">
        <f t="array" ref="J46">_FV(D46,"52 week low",TRUE)</f>
        <v>30.45</v>
      </c>
      <c r="K46" s="3" cm="1">
        <f t="array" ref="K46">_FV(D46,"Market cap",TRUE)/1000000</f>
        <v>88202.23</v>
      </c>
      <c r="L46" s="2" cm="1">
        <f t="array" ref="L46">_FV(D46,"Volume")/1000000</f>
        <v>15.426145</v>
      </c>
      <c r="M46" s="3" cm="1">
        <f t="array" ref="M46">_FV(D46,"Shares outstanding",TRUE)/1000000</f>
        <v>20426.57</v>
      </c>
      <c r="N46" s="4">
        <v>52.408000000000001</v>
      </c>
      <c r="O46" s="1">
        <f t="shared" si="4"/>
        <v>-0.11845519767974355</v>
      </c>
      <c r="P46">
        <v>43.1</v>
      </c>
      <c r="Q46" s="5">
        <f>G46/P46-1</f>
        <v>7.1925754060324865E-2</v>
      </c>
    </row>
    <row r="48" spans="4:17" x14ac:dyDescent="0.25">
      <c r="D48" t="e" vm="37">
        <v>#VALUE!</v>
      </c>
      <c r="E48" t="str" cm="1">
        <f t="array" ref="E48">_FV(D48,"Name")</f>
        <v>Hong Kong Technology Venture Company Limited</v>
      </c>
      <c r="F48" t="str" cm="1">
        <f t="array" ref="F48">_FV(D48,"Ticker symbol",TRUE)</f>
        <v>1137</v>
      </c>
      <c r="G48" cm="1">
        <f t="array" ref="G48">_FV(D48,"Price")</f>
        <v>11.72</v>
      </c>
      <c r="H48" s="1" cm="1">
        <f t="array" ref="H48">_FV(D48,"Change (%)",TRUE)</f>
        <v>1.709E-3</v>
      </c>
      <c r="I48" s="2" cm="1">
        <f t="array" ref="I48">_FV(D48,"52 week high",TRUE)</f>
        <v>17.02</v>
      </c>
      <c r="J48" s="2" cm="1">
        <f t="array" ref="J48">_FV(D48,"52 week low",TRUE)</f>
        <v>8.5299999999999994</v>
      </c>
      <c r="K48" s="3" cm="1">
        <f t="array" ref="K48">_FV(D48,"Market cap",TRUE)/1000000</f>
        <v>10725.52</v>
      </c>
      <c r="L48" s="2" cm="1">
        <f t="array" ref="L48">_FV(D48,"Volume")/1000000</f>
        <v>1.5022759999999999</v>
      </c>
      <c r="M48" s="3" cm="1">
        <f t="array" ref="M48">_FV(D48,"Shares outstanding",TRUE)/1000000</f>
        <v>916.71079999999995</v>
      </c>
      <c r="N48" s="4">
        <v>9.2100000000000009</v>
      </c>
      <c r="O48" s="1">
        <f>G48/N48-1</f>
        <v>0.27252985884907699</v>
      </c>
    </row>
  </sheetData>
  <phoneticPr fontId="1" type="noConversion"/>
  <conditionalFormatting sqref="H1:H1048576">
    <cfRule type="colorScale" priority="3">
      <colorScale>
        <cfvo type="min"/>
        <cfvo type="percentile" val="50"/>
        <cfvo type="max"/>
        <color rgb="FFF8696B"/>
        <color rgb="FFFFEB84"/>
        <color rgb="FF63BE7B"/>
      </colorScale>
    </cfRule>
  </conditionalFormatting>
  <conditionalFormatting sqref="O1:O1048576">
    <cfRule type="colorScale" priority="2">
      <colorScale>
        <cfvo type="min"/>
        <cfvo type="percentile" val="50"/>
        <cfvo type="max"/>
        <color rgb="FFF8696B"/>
        <color rgb="FFFFEB84"/>
        <color rgb="FF63BE7B"/>
      </colorScale>
    </cfRule>
  </conditionalFormatting>
  <conditionalFormatting sqref="Q31:Q4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cp:lastModifiedBy>
  <dcterms:created xsi:type="dcterms:W3CDTF">2021-09-25T16:55:19Z</dcterms:created>
  <dcterms:modified xsi:type="dcterms:W3CDTF">2021-10-18T20:23:15Z</dcterms:modified>
</cp:coreProperties>
</file>